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Справочники" sheetId="1" r:id="rId1"/>
    <sheet name="Актив" sheetId="2" r:id="rId2"/>
    <sheet name="Пассив" sheetId="3" r:id="rId3"/>
    <sheet name="23" sheetId="4" state="hidden" r:id="rId4"/>
    <sheet name="Заголовок2" sheetId="5" state="hidden" r:id="rId5"/>
    <sheet name="Заголовок" sheetId="6" state="hidden" r:id="rId6"/>
    <sheet name="Проверка" sheetId="7" r:id="rId7"/>
    <sheet name="TEHSHEET" sheetId="8" state="hidden" r:id="rId8"/>
  </sheets>
  <definedNames>
    <definedName name="_xlnm.Print_Area" localSheetId="1">'Актив'!$D$7:$J$40</definedName>
    <definedName name="_xlnm.Print_Area" localSheetId="2">'Пассив'!$D$7:$N$54</definedName>
    <definedName name="_xlnm.Print_Area" localSheetId="0">'Справочники'!$A$1:$P$18</definedName>
    <definedName name="_prd2">'Справочники'!$F$3</definedName>
    <definedName name="DAYS">'TEHSHEET'!$H$1:$H$31</definedName>
    <definedName name="fil">#N/A</definedName>
    <definedName name="form_s">'TEHSHEET'!$N$2:$N$15</definedName>
    <definedName name="FORM_S2">'TEHSHEET'!$Q$2:$Q$5</definedName>
    <definedName name="god">'Справочники'!$F$2</definedName>
    <definedName name="inn">'Справочники'!$J$6</definedName>
    <definedName name="kpp">#N/A</definedName>
    <definedName name="MONEY">'TEHSHEET'!$K$1:$K$2</definedName>
    <definedName name="MONTHS">'TEHSHEET'!$G$1:$G$12</definedName>
    <definedName name="MONTHS1">'TEHSHEET'!$L$1:$L$12</definedName>
    <definedName name="oktmo_n">'Справочники'!$F$12</definedName>
    <definedName name="org">'Справочники'!$C$5</definedName>
    <definedName name="p1_rst_1">#N/A</definedName>
    <definedName name="PERIOD1">'TEHSHEET'!$O$2:$O$5</definedName>
    <definedName name="REG">'TEHSHEET'!$B$1:$B$84</definedName>
    <definedName name="YEARS">'TEHSHEET'!$I$1:$I$20</definedName>
    <definedName name="YES_NO">'TEHSHEET'!$J$1:$J$2</definedName>
    <definedName name="БазовыйПериод">'Заголовок2'!$B$15</definedName>
    <definedName name="_xlnm.Print_Area_2">'Актив'!$D$7:$J$40</definedName>
    <definedName name="_xlnm.Print_Area_3">'Пассив'!$D$7:$N$54</definedName>
    <definedName name="_xlnm.Print_Area_1">'Справочники'!$A$1:$P$18</definedName>
    <definedName name="ПериодРегулирования">'Заголовок2'!$B$14</definedName>
    <definedName name="ПоследнийГод">'Заголовок2'!$B$16</definedName>
  </definedNames>
  <calcPr fullCalcOnLoad="1"/>
</workbook>
</file>

<file path=xl/sharedStrings.xml><?xml version="1.0" encoding="utf-8"?>
<sst xmlns="http://schemas.openxmlformats.org/spreadsheetml/2006/main" count="547" uniqueCount="449">
  <si>
    <t>Форма 1</t>
  </si>
  <si>
    <t>БУХГАЛТЕРСКИЙ БАЛАНС</t>
  </si>
  <si>
    <t>Приложение
к Приказу Минфина РФ
от 22.07.2003 № 67н
в ред. от  18.09.2006 № 115н</t>
  </si>
  <si>
    <t>Краснодарский край</t>
  </si>
  <si>
    <t>на</t>
  </si>
  <si>
    <t>01</t>
  </si>
  <si>
    <t>январь</t>
  </si>
  <si>
    <t>г.</t>
  </si>
  <si>
    <t>(выберите число, месяц и год из соответствующих списков)</t>
  </si>
  <si>
    <r>
      <t>Коды</t>
    </r>
    <r>
      <rPr>
        <sz val="9"/>
        <color indexed="48"/>
        <rFont val="Tahoma"/>
        <family val="2"/>
      </rPr>
      <t>*</t>
    </r>
  </si>
  <si>
    <t>период</t>
  </si>
  <si>
    <t>год</t>
  </si>
  <si>
    <t>(выберите период из списка)</t>
  </si>
  <si>
    <t>Форма №1 по ОКУД</t>
  </si>
  <si>
    <t>0710001</t>
  </si>
  <si>
    <t>Дата(год,месяц,число)</t>
  </si>
  <si>
    <t>(выберите  из соответствующих списков)</t>
  </si>
  <si>
    <t>Организация:</t>
  </si>
  <si>
    <t>МП Трест "Теплофикация"</t>
  </si>
  <si>
    <t>по ОКПО</t>
  </si>
  <si>
    <t>31201761</t>
  </si>
  <si>
    <t>Идентификационный номер налогоплательщика:</t>
  </si>
  <si>
    <t>ИНН</t>
  </si>
  <si>
    <t>7414000657</t>
  </si>
  <si>
    <t>(от 10 до 12 цифр)</t>
  </si>
  <si>
    <t>Вид деятельности:</t>
  </si>
  <si>
    <t>гГенерация и распределение тепловой энергии</t>
  </si>
  <si>
    <t>по ОКВЭД</t>
  </si>
  <si>
    <t>40,30,3</t>
  </si>
  <si>
    <t>Организационно-правовая форма/форма собственности:</t>
  </si>
  <si>
    <t>Муниципальное</t>
  </si>
  <si>
    <t>/</t>
  </si>
  <si>
    <t xml:space="preserve">по ОКОПФ/ОКФС </t>
  </si>
  <si>
    <t>42</t>
  </si>
  <si>
    <t>14</t>
  </si>
  <si>
    <r>
      <t xml:space="preserve">Единица измерения
</t>
    </r>
    <r>
      <rPr>
        <sz val="9"/>
        <rFont val="Tahoma"/>
        <family val="2"/>
      </rPr>
      <t>(выберите из списка):</t>
    </r>
  </si>
  <si>
    <t>тыс.руб.</t>
  </si>
  <si>
    <t>по ОКЕИ</t>
  </si>
  <si>
    <t>(тыс. руб - 384, млн.руб - 385)</t>
  </si>
  <si>
    <t>Местонахождение (адрес):</t>
  </si>
  <si>
    <t>г.Магнитогорск ул.Б.Ручьёва д.5а</t>
  </si>
  <si>
    <t>Месяц</t>
  </si>
  <si>
    <t>Число</t>
  </si>
  <si>
    <t>Дата утверждения</t>
  </si>
  <si>
    <t>02</t>
  </si>
  <si>
    <t>Дата принятия (отправки)</t>
  </si>
  <si>
    <t>Руководитель организации</t>
  </si>
  <si>
    <t>Фамилия Имя Отчество</t>
  </si>
  <si>
    <t>Павленко Николай Иванович</t>
  </si>
  <si>
    <t>Главный бухгалтер</t>
  </si>
  <si>
    <t>Гусева Татьянв Геннадьевна</t>
  </si>
  <si>
    <r>
      <t>*</t>
    </r>
    <r>
      <rPr>
        <sz val="9"/>
        <rFont val="Tahoma"/>
        <family val="2"/>
      </rPr>
      <t xml:space="preserve"> Расшифровки всех сокращений и ссылки приведены на листе "Инструкция"</t>
    </r>
  </si>
  <si>
    <t>Ответственный</t>
  </si>
  <si>
    <t>E-mail</t>
  </si>
  <si>
    <t>magteplo@mail.ru</t>
  </si>
  <si>
    <t>Дата составления документа</t>
  </si>
  <si>
    <t>АКТИВ</t>
  </si>
  <si>
    <t>№ п.п.</t>
  </si>
  <si>
    <t>Актив</t>
  </si>
  <si>
    <t>Код показателя</t>
  </si>
  <si>
    <t>На начало отчетного года</t>
  </si>
  <si>
    <t>На конец отчетного  периода</t>
  </si>
  <si>
    <t>А</t>
  </si>
  <si>
    <t>I. ВНЕОБОРОТНЫЕ АКТИВЫ</t>
  </si>
  <si>
    <t>Нематериальные активы</t>
  </si>
  <si>
    <t>L1.1</t>
  </si>
  <si>
    <t>1.1</t>
  </si>
  <si>
    <t>110</t>
  </si>
  <si>
    <t xml:space="preserve">Основные средства </t>
  </si>
  <si>
    <t>L1.2</t>
  </si>
  <si>
    <t>1.2</t>
  </si>
  <si>
    <t>120</t>
  </si>
  <si>
    <t>Незавершенное строительство</t>
  </si>
  <si>
    <t>L1.3</t>
  </si>
  <si>
    <t>1.3</t>
  </si>
  <si>
    <t>130</t>
  </si>
  <si>
    <t>Доходные вложения в материальные ценности</t>
  </si>
  <si>
    <t>L1.4</t>
  </si>
  <si>
    <t>1.4</t>
  </si>
  <si>
    <t>135</t>
  </si>
  <si>
    <t>Долгосрочные финансовые вложения</t>
  </si>
  <si>
    <t>L1.5</t>
  </si>
  <si>
    <t>1.5</t>
  </si>
  <si>
    <t>140</t>
  </si>
  <si>
    <t>Отложенные финансовые активы</t>
  </si>
  <si>
    <t>L1.6</t>
  </si>
  <si>
    <t>1.6</t>
  </si>
  <si>
    <t>Отложенные налоговые активы</t>
  </si>
  <si>
    <t>145</t>
  </si>
  <si>
    <t>Прочие внеоборотные активы</t>
  </si>
  <si>
    <t>L1.7</t>
  </si>
  <si>
    <t>1.7</t>
  </si>
  <si>
    <t>150</t>
  </si>
  <si>
    <t>ИТОГО по разделу I</t>
  </si>
  <si>
    <t>L1.8</t>
  </si>
  <si>
    <t>1.8</t>
  </si>
  <si>
    <t>190</t>
  </si>
  <si>
    <t>2</t>
  </si>
  <si>
    <t>II. ОБОРОТНЫЕ АКТИВЫ</t>
  </si>
  <si>
    <t>Запасы.Всего</t>
  </si>
  <si>
    <t>L2.1</t>
  </si>
  <si>
    <t>2.1</t>
  </si>
  <si>
    <t>Запасы, в том числе:</t>
  </si>
  <si>
    <t>210</t>
  </si>
  <si>
    <t xml:space="preserve">Запасы.Сырье </t>
  </si>
  <si>
    <t>L2.1.1</t>
  </si>
  <si>
    <t>2.1.1</t>
  </si>
  <si>
    <t xml:space="preserve">сырье, материалы и другие аналогичные ценности </t>
  </si>
  <si>
    <t>Запасы.Животные</t>
  </si>
  <si>
    <t>L2.1.2</t>
  </si>
  <si>
    <t>2.1.2</t>
  </si>
  <si>
    <t xml:space="preserve">животные на выращивании и откорме </t>
  </si>
  <si>
    <t xml:space="preserve">Запасы.Незавершенное производство </t>
  </si>
  <si>
    <t>L2.1.3</t>
  </si>
  <si>
    <t>2.1.3</t>
  </si>
  <si>
    <t xml:space="preserve">затраты в незавершенном производстве </t>
  </si>
  <si>
    <t>Запасы.Продукция</t>
  </si>
  <si>
    <t>L2.1.4</t>
  </si>
  <si>
    <t>2.1.4</t>
  </si>
  <si>
    <t xml:space="preserve">готовая продукция и товары для перепродажи </t>
  </si>
  <si>
    <t>Запасы.Товары</t>
  </si>
  <si>
    <t>L2.1.5</t>
  </si>
  <si>
    <t>2.1.5</t>
  </si>
  <si>
    <t>товары отгруженные</t>
  </si>
  <si>
    <t>Запасы. Расходы(будущ)</t>
  </si>
  <si>
    <t>L2.1.6</t>
  </si>
  <si>
    <t>2.1.6</t>
  </si>
  <si>
    <t>расходы будущих периодов</t>
  </si>
  <si>
    <t>Запасы.Прочие</t>
  </si>
  <si>
    <t>L2.1.7</t>
  </si>
  <si>
    <t>2.1.7</t>
  </si>
  <si>
    <t>прочие запасы и затраты</t>
  </si>
  <si>
    <t>НДС</t>
  </si>
  <si>
    <t>L2.2</t>
  </si>
  <si>
    <t>2.2</t>
  </si>
  <si>
    <t>Налог на добавленную стоимость по приобретенным ценностям</t>
  </si>
  <si>
    <t>220</t>
  </si>
  <si>
    <t>Дебиторская задолженность (&gt;12 мес)</t>
  </si>
  <si>
    <t>L2.3</t>
  </si>
  <si>
    <t>2.3</t>
  </si>
  <si>
    <t>Дебиторская задолженность (платежи по которой ожидаются более чем через 12 месяцев после отчетной даты), в том числе:</t>
  </si>
  <si>
    <t>230</t>
  </si>
  <si>
    <t>Дебиторская задолженность (&gt;12 мес).Заказчики</t>
  </si>
  <si>
    <t>L2.3.1</t>
  </si>
  <si>
    <t>2.3.1</t>
  </si>
  <si>
    <t>покупатели и заказчики</t>
  </si>
  <si>
    <t>Дебиторская задолженность (&lt;12 мес)</t>
  </si>
  <si>
    <t>L2.4</t>
  </si>
  <si>
    <t>2.4</t>
  </si>
  <si>
    <t>Дебиторская задолженность (платежи по которой ожидаются в течение 12 месяцев после отчетной даты), в том числе:</t>
  </si>
  <si>
    <t>240</t>
  </si>
  <si>
    <t>Дебиторская задолженность (&lt;12 мес).Заказчики</t>
  </si>
  <si>
    <t>L2.4.1</t>
  </si>
  <si>
    <t>2.4.1</t>
  </si>
  <si>
    <t>Краткосрочные финансовые вложения</t>
  </si>
  <si>
    <t>L2.5</t>
  </si>
  <si>
    <t>2.5</t>
  </si>
  <si>
    <t>250</t>
  </si>
  <si>
    <t>Денежные средства</t>
  </si>
  <si>
    <t>L2.6</t>
  </si>
  <si>
    <t>2.6</t>
  </si>
  <si>
    <t>260</t>
  </si>
  <si>
    <t>Прочие оборотные активы</t>
  </si>
  <si>
    <t>L2.7</t>
  </si>
  <si>
    <t>2.7</t>
  </si>
  <si>
    <t>270</t>
  </si>
  <si>
    <t>ИТОГО по разделу II</t>
  </si>
  <si>
    <t>L2.8</t>
  </si>
  <si>
    <t>2.8</t>
  </si>
  <si>
    <t>290</t>
  </si>
  <si>
    <t xml:space="preserve">БАЛАНС </t>
  </si>
  <si>
    <t>L3</t>
  </si>
  <si>
    <t>3</t>
  </si>
  <si>
    <t>300</t>
  </si>
  <si>
    <t>ПАССИВ</t>
  </si>
  <si>
    <t>Форма 0710001 с. 2</t>
  </si>
  <si>
    <t>Пассив</t>
  </si>
  <si>
    <t>На начало отчетного периода</t>
  </si>
  <si>
    <t>На конец отчетного периода</t>
  </si>
  <si>
    <t>III. КАПИТАЛ И РЕЗЕРВЫ</t>
  </si>
  <si>
    <t xml:space="preserve">Уставный капитал </t>
  </si>
  <si>
    <t>410</t>
  </si>
  <si>
    <t>Собственные акции, выкупленные у акционеров</t>
  </si>
  <si>
    <t>(</t>
  </si>
  <si>
    <t>)</t>
  </si>
  <si>
    <t xml:space="preserve">Добавочный капитал </t>
  </si>
  <si>
    <t>420</t>
  </si>
  <si>
    <t>Резервный капитал.Всего</t>
  </si>
  <si>
    <t xml:space="preserve">Резервный капитал,  в том числе: </t>
  </si>
  <si>
    <t>430</t>
  </si>
  <si>
    <t>Резервный капитал.Законодательство</t>
  </si>
  <si>
    <t>L1.4.1</t>
  </si>
  <si>
    <t>1.4.1</t>
  </si>
  <si>
    <t>резервы, образованные в соответствии с законодательством</t>
  </si>
  <si>
    <t>Резервный капитал.Учред.документы</t>
  </si>
  <si>
    <t>L1.4.2</t>
  </si>
  <si>
    <t>1.4.2</t>
  </si>
  <si>
    <t>резервы, образованные в соответствии с учредительными документами</t>
  </si>
  <si>
    <t>Нераспределенная прибыль (непокрытый убыток)</t>
  </si>
  <si>
    <t>470</t>
  </si>
  <si>
    <t>ИТОГО по разделу III</t>
  </si>
  <si>
    <t>490</t>
  </si>
  <si>
    <t>IV. ДОЛГОСРОЧНЫЕ ОБЯЗАТЕЛЬСТВА</t>
  </si>
  <si>
    <t xml:space="preserve">Займы и кредиты </t>
  </si>
  <si>
    <t>510</t>
  </si>
  <si>
    <t>Отложенные налоговые обязательства</t>
  </si>
  <si>
    <t>515</t>
  </si>
  <si>
    <t>Прочие долгосрочные обязательства</t>
  </si>
  <si>
    <t>520</t>
  </si>
  <si>
    <t>ИТОГО по разделу IV</t>
  </si>
  <si>
    <t>590</t>
  </si>
  <si>
    <t>V. КРАТКОСРОЧНЫЕ ОБЯЗАТЕЛЬСТВА</t>
  </si>
  <si>
    <t>Займы и кредиты</t>
  </si>
  <si>
    <t>L3.1</t>
  </si>
  <si>
    <t>3.1</t>
  </si>
  <si>
    <t>610</t>
  </si>
  <si>
    <t>Кредиторская задолженность.Всего</t>
  </si>
  <si>
    <t>L3.2</t>
  </si>
  <si>
    <t>3.2</t>
  </si>
  <si>
    <t xml:space="preserve">Кредиторская задолженность,  в том числе:  </t>
  </si>
  <si>
    <t>620</t>
  </si>
  <si>
    <t>Кредиторская задолженность.Поставщики и подрядчики</t>
  </si>
  <si>
    <t>L3.2.1</t>
  </si>
  <si>
    <t>3.2.1</t>
  </si>
  <si>
    <t>поставщики и подрядчики</t>
  </si>
  <si>
    <t>Кредиторская задолженность.Персонал</t>
  </si>
  <si>
    <t>L3.2.2</t>
  </si>
  <si>
    <t>3.2.2</t>
  </si>
  <si>
    <t>задолженность перед персоналом организации</t>
  </si>
  <si>
    <t xml:space="preserve">Кредиторская задолженность.Фонды (внебюдж.) </t>
  </si>
  <si>
    <t>L3.2.3</t>
  </si>
  <si>
    <t>3.2.3</t>
  </si>
  <si>
    <t xml:space="preserve">задолженность перед государственными внебюджетными фондами </t>
  </si>
  <si>
    <t>Кредиторская задолженность.Налоги</t>
  </si>
  <si>
    <t>L3.2.4</t>
  </si>
  <si>
    <t>3.2.4</t>
  </si>
  <si>
    <t xml:space="preserve">задолженность по налогам и сборам </t>
  </si>
  <si>
    <t>Кредиторская задолженность.Прочие</t>
  </si>
  <si>
    <t>L3.2.5</t>
  </si>
  <si>
    <t>3.2.5</t>
  </si>
  <si>
    <t>прочие кредиторы</t>
  </si>
  <si>
    <t>Задолженность по выплате доходов</t>
  </si>
  <si>
    <t>L3.3</t>
  </si>
  <si>
    <t>3.3</t>
  </si>
  <si>
    <t>Задолженность перед участниками (учредителям) по выплате доходов</t>
  </si>
  <si>
    <t>630</t>
  </si>
  <si>
    <t xml:space="preserve">Доходы будущих периодов </t>
  </si>
  <si>
    <t>L3.4</t>
  </si>
  <si>
    <t>3.4</t>
  </si>
  <si>
    <t>640</t>
  </si>
  <si>
    <t xml:space="preserve">Резервы предстоящих расходов </t>
  </si>
  <si>
    <t>L3.5</t>
  </si>
  <si>
    <t>3.5</t>
  </si>
  <si>
    <t>650</t>
  </si>
  <si>
    <t>Прочие краткосрочные обязательства</t>
  </si>
  <si>
    <t>L3.6</t>
  </si>
  <si>
    <t>3.6</t>
  </si>
  <si>
    <t>660</t>
  </si>
  <si>
    <t>ИТОГО по разделу V</t>
  </si>
  <si>
    <t>L3.7</t>
  </si>
  <si>
    <t>3.7</t>
  </si>
  <si>
    <t>690</t>
  </si>
  <si>
    <t>L3.8</t>
  </si>
  <si>
    <t>4</t>
  </si>
  <si>
    <t>700</t>
  </si>
  <si>
    <t>5</t>
  </si>
  <si>
    <t>Справка о наличии ценностей, учитываемых на забалансовых счетах</t>
  </si>
  <si>
    <t>Арендованные основные средства</t>
  </si>
  <si>
    <t>L4</t>
  </si>
  <si>
    <t>5.1</t>
  </si>
  <si>
    <t xml:space="preserve">Арендованные основные средства,  в том числе:  </t>
  </si>
  <si>
    <t>Арендованные основные средства.Лизинг</t>
  </si>
  <si>
    <t>L4.1</t>
  </si>
  <si>
    <t>5.1.1</t>
  </si>
  <si>
    <t>по лизингу</t>
  </si>
  <si>
    <t>Ценности на хранение</t>
  </si>
  <si>
    <t>L5</t>
  </si>
  <si>
    <t>5.2</t>
  </si>
  <si>
    <t>Товарно-материальные ценности, принятые на ответственное хранение</t>
  </si>
  <si>
    <t>Товары на комиссию</t>
  </si>
  <si>
    <t>L6</t>
  </si>
  <si>
    <t>5.3</t>
  </si>
  <si>
    <t>Товары, принятые на комиссию</t>
  </si>
  <si>
    <t xml:space="preserve">Списанная в убыток задолженность неплатежеспособных дебиторов </t>
  </si>
  <si>
    <t>L7</t>
  </si>
  <si>
    <t>5.4</t>
  </si>
  <si>
    <t>Обеспечение обязательств и платежей полученные</t>
  </si>
  <si>
    <t>L8</t>
  </si>
  <si>
    <t>5.5</t>
  </si>
  <si>
    <t>Обеспечение обязательств и платежей выданные</t>
  </si>
  <si>
    <t>L9</t>
  </si>
  <si>
    <t>5.6</t>
  </si>
  <si>
    <t>Износ жилищного фонда</t>
  </si>
  <si>
    <t>L10</t>
  </si>
  <si>
    <t>5.7</t>
  </si>
  <si>
    <t>Износ объектов внешнего благоустройства и других аналогичных объектов</t>
  </si>
  <si>
    <t>L11</t>
  </si>
  <si>
    <t>5.8</t>
  </si>
  <si>
    <t>Нематериальные активы, полученные в пользование</t>
  </si>
  <si>
    <t>L12</t>
  </si>
  <si>
    <t>5.9</t>
  </si>
  <si>
    <t>Добавить</t>
  </si>
  <si>
    <t>1</t>
  </si>
  <si>
    <t>Титульный лист</t>
  </si>
  <si>
    <t>Наименование организации:</t>
  </si>
  <si>
    <t>Почтовый адрес:</t>
  </si>
  <si>
    <t>Код</t>
  </si>
  <si>
    <t>отчитывающейся организации по ОКПО</t>
  </si>
  <si>
    <t>вида деятельности</t>
  </si>
  <si>
    <t xml:space="preserve">отрасли по ОКОНХ </t>
  </si>
  <si>
    <t>территории по ОКАТО</t>
  </si>
  <si>
    <t>министерства (ведомства), органа управления по ОКОГУ</t>
  </si>
  <si>
    <t>организационно-правовой формы по ОКОПФ</t>
  </si>
  <si>
    <t>формы собственности по ОКФС</t>
  </si>
  <si>
    <t>Период регулирования</t>
  </si>
  <si>
    <t>Базовый период</t>
  </si>
  <si>
    <t>Закончившийся год</t>
  </si>
  <si>
    <t>Шаблон создан:</t>
  </si>
  <si>
    <t>10:13</t>
  </si>
  <si>
    <t>Форма 5-З</t>
  </si>
  <si>
    <t>Адрес почт1</t>
  </si>
  <si>
    <t>вида деятельности по ОКВД</t>
  </si>
  <si>
    <t>Ссылка</t>
  </si>
  <si>
    <t>Причина</t>
  </si>
  <si>
    <t>Алтайский край</t>
  </si>
  <si>
    <t>да</t>
  </si>
  <si>
    <t>Формы собственности</t>
  </si>
  <si>
    <t>Период</t>
  </si>
  <si>
    <t>Амурская область</t>
  </si>
  <si>
    <t>февраль</t>
  </si>
  <si>
    <t>нет</t>
  </si>
  <si>
    <t>млн.руб.</t>
  </si>
  <si>
    <t>Общество с ограниченной ответственностью</t>
  </si>
  <si>
    <t>I квартал</t>
  </si>
  <si>
    <t>Государственная</t>
  </si>
  <si>
    <t>Архангельская область</t>
  </si>
  <si>
    <t>март</t>
  </si>
  <si>
    <t>03</t>
  </si>
  <si>
    <t>Общество с дополнительной ответственностью</t>
  </si>
  <si>
    <t>I полугодие</t>
  </si>
  <si>
    <t>Муниципальная</t>
  </si>
  <si>
    <t>Астраханская область</t>
  </si>
  <si>
    <t>апрель</t>
  </si>
  <si>
    <t>04</t>
  </si>
  <si>
    <t>Открытое акционерное общество</t>
  </si>
  <si>
    <t>9 месяцев</t>
  </si>
  <si>
    <t>Частная</t>
  </si>
  <si>
    <t>Белгородская область</t>
  </si>
  <si>
    <t>май</t>
  </si>
  <si>
    <t>05</t>
  </si>
  <si>
    <t>Закрытое акционерное общество</t>
  </si>
  <si>
    <t>Брянская область</t>
  </si>
  <si>
    <t>июнь</t>
  </si>
  <si>
    <t>06</t>
  </si>
  <si>
    <t>Муниципальное унитарное предприятие</t>
  </si>
  <si>
    <t>Владимирская область</t>
  </si>
  <si>
    <t>июль</t>
  </si>
  <si>
    <t>07</t>
  </si>
  <si>
    <t>Федеральное государственное унитарное предприятие</t>
  </si>
  <si>
    <t>Волгоградская область</t>
  </si>
  <si>
    <t>август</t>
  </si>
  <si>
    <t>08</t>
  </si>
  <si>
    <t>Государственное унитарное предприятие</t>
  </si>
  <si>
    <t>Вологодская область</t>
  </si>
  <si>
    <t>сентябрь</t>
  </si>
  <si>
    <t>09</t>
  </si>
  <si>
    <t>КЭЧ</t>
  </si>
  <si>
    <t>Воронежская область</t>
  </si>
  <si>
    <t>октябрь</t>
  </si>
  <si>
    <t>В/ч</t>
  </si>
  <si>
    <t>г. Москва</t>
  </si>
  <si>
    <t>ноябрь</t>
  </si>
  <si>
    <t>ПБОЮЛ (ИП, ЧП)</t>
  </si>
  <si>
    <t>г.Байконур</t>
  </si>
  <si>
    <t>декабрь</t>
  </si>
  <si>
    <t>Полное товарищество</t>
  </si>
  <si>
    <t>г.Санкт-Петербург</t>
  </si>
  <si>
    <t>Производственный кооператив</t>
  </si>
  <si>
    <t>Еврейская автономная область</t>
  </si>
  <si>
    <t>Простое товарищество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</si>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</sst>
</file>

<file path=xl/styles.xml><?xml version="1.0" encoding="utf-8"?>
<styleSheet xmlns="http://schemas.openxmlformats.org/spreadsheetml/2006/main">
  <numFmts count="16">
    <numFmt numFmtId="164" formatCode="GENERAL"/>
    <numFmt numFmtId="165" formatCode="_-* #,##0_-;\-* #,##0_-;_-* \-_-;_-@_-"/>
    <numFmt numFmtId="166" formatCode="_-* #,##0.00_-;\-* #,##0.00_-;_-* \-??_-;_-@_-"/>
    <numFmt numFmtId="167" formatCode="\$#,##0_);[RED]&quot;($&quot;#,##0\)"/>
    <numFmt numFmtId="168" formatCode="_-\Ј* #,##0.00_-;&quot;-Ј&quot;* #,##0.00_-;_-\Ј* \-??_-;_-@_-"/>
    <numFmt numFmtId="169" formatCode="_-* #,##0.00[$€-1]_-;\-* #,##0.00[$€-1]_-;_-* \-??[$€-1]_-"/>
    <numFmt numFmtId="170" formatCode="GENERAL"/>
    <numFmt numFmtId="171" formatCode="GENERAL_)"/>
    <numFmt numFmtId="172" formatCode="_(\$* #,##0.00_);_(\$* \(#,##0.00\);_(\$* \-??_);_(@_)"/>
    <numFmt numFmtId="173" formatCode="#,##0.00"/>
    <numFmt numFmtId="174" formatCode="@"/>
    <numFmt numFmtId="175" formatCode="_-* #,##0_р_._-;\-* #,##0_р_._-;_-* \-_р_._-;_-@_-"/>
    <numFmt numFmtId="176" formatCode="_-* #,##0.00_р_._-;\-* #,##0.00_р_._-;_-* \-??_р_._-;_-@_-"/>
    <numFmt numFmtId="177" formatCode="#,##0.000"/>
    <numFmt numFmtId="178" formatCode="DD/MM/YYYY"/>
    <numFmt numFmtId="179" formatCode="0"/>
  </numFmts>
  <fonts count="29">
    <font>
      <sz val="10"/>
      <name val="Arial"/>
      <family val="2"/>
    </font>
    <font>
      <sz val="10"/>
      <name val="Mangal"/>
      <family val="2"/>
    </font>
    <font>
      <sz val="8"/>
      <name val="Arial"/>
      <family val="2"/>
    </font>
    <font>
      <sz val="8"/>
      <name val="Optima"/>
      <family val="0"/>
    </font>
    <font>
      <sz val="10"/>
      <name val="Arial Cyr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Verdana"/>
      <family val="2"/>
    </font>
    <font>
      <sz val="11"/>
      <name val="Times New Roman CYR"/>
      <family val="1"/>
    </font>
    <font>
      <b/>
      <sz val="10"/>
      <name val="Arial Cyr"/>
      <family val="2"/>
    </font>
    <font>
      <b/>
      <sz val="11"/>
      <name val="Tahoma"/>
      <family val="2"/>
    </font>
    <font>
      <sz val="9"/>
      <color indexed="9"/>
      <name val="Tahoma"/>
      <family val="2"/>
    </font>
    <font>
      <sz val="9"/>
      <color indexed="48"/>
      <name val="Tahoma"/>
      <family val="2"/>
    </font>
    <font>
      <sz val="9"/>
      <color indexed="55"/>
      <name val="Tahoma"/>
      <family val="2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sz val="9"/>
      <color indexed="8"/>
      <name val="Tahoma"/>
      <family val="2"/>
    </font>
    <font>
      <sz val="9"/>
      <name val="Arial"/>
      <family val="2"/>
    </font>
    <font>
      <b/>
      <sz val="14"/>
      <color indexed="1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u val="single"/>
      <sz val="10"/>
      <color indexed="12"/>
      <name val="Tahoma"/>
      <family val="2"/>
    </font>
    <font>
      <sz val="10"/>
      <name val="Times New Roman"/>
      <family val="1"/>
    </font>
    <font>
      <sz val="12"/>
      <name val="Tahoma"/>
      <family val="2"/>
    </font>
    <font>
      <sz val="10"/>
      <name val="Tahoma"/>
      <family val="2"/>
    </font>
  </fonts>
  <fills count="1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 style="hair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5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8" fillId="0" borderId="0" applyNumberFormat="0" applyFill="0" applyBorder="0" applyAlignment="0" applyProtection="0"/>
    <xf numFmtId="165" fontId="1" fillId="0" borderId="0" applyFill="0" applyBorder="0" applyAlignment="0" applyProtection="0"/>
    <xf numFmtId="166" fontId="1" fillId="0" borderId="0" applyFill="0" applyBorder="0" applyAlignment="0" applyProtection="0"/>
    <xf numFmtId="167" fontId="1" fillId="0" borderId="0" applyFill="0" applyBorder="0" applyAlignment="0" applyProtection="0"/>
    <xf numFmtId="168" fontId="1" fillId="0" borderId="0" applyFill="0" applyBorder="0" applyAlignment="0" applyProtection="0"/>
    <xf numFmtId="169" fontId="1" fillId="0" borderId="0" applyFill="0" applyBorder="0" applyAlignment="0" applyProtection="0"/>
    <xf numFmtId="164" fontId="2" fillId="0" borderId="0">
      <alignment/>
      <protection/>
    </xf>
    <xf numFmtId="164" fontId="3" fillId="0" borderId="0">
      <alignment/>
      <protection/>
    </xf>
    <xf numFmtId="164" fontId="0" fillId="0" borderId="0">
      <alignment/>
      <protection/>
    </xf>
    <xf numFmtId="164" fontId="2" fillId="0" borderId="0" applyNumberFormat="0">
      <alignment horizontal="left"/>
      <protection/>
    </xf>
    <xf numFmtId="171" fontId="4" fillId="0" borderId="1">
      <alignment/>
      <protection locked="0"/>
    </xf>
    <xf numFmtId="172" fontId="1" fillId="0" borderId="0" applyFill="0" applyBorder="0" applyAlignment="0" applyProtection="0"/>
    <xf numFmtId="164" fontId="5" fillId="0" borderId="0" applyBorder="0">
      <alignment horizontal="center" vertical="center" wrapText="1"/>
      <protection/>
    </xf>
    <xf numFmtId="171" fontId="6" fillId="2" borderId="1">
      <alignment/>
      <protection/>
    </xf>
    <xf numFmtId="173" fontId="7" fillId="3" borderId="0" applyBorder="0">
      <alignment horizontal="right"/>
      <protection/>
    </xf>
    <xf numFmtId="164" fontId="8" fillId="0" borderId="0" applyFill="0">
      <alignment wrapText="1"/>
      <protection/>
    </xf>
    <xf numFmtId="164" fontId="9" fillId="0" borderId="0">
      <alignment horizontal="center" vertical="top" wrapText="1"/>
      <protection/>
    </xf>
    <xf numFmtId="164" fontId="10" fillId="0" borderId="0">
      <alignment horizontal="center" vertical="center" wrapText="1"/>
      <protection/>
    </xf>
    <xf numFmtId="164" fontId="4" fillId="0" borderId="0">
      <alignment/>
      <protection/>
    </xf>
    <xf numFmtId="164" fontId="0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11" fillId="0" borderId="0">
      <alignment/>
      <protection/>
    </xf>
    <xf numFmtId="164" fontId="12" fillId="3" borderId="0" applyNumberFormat="0" applyBorder="0" applyAlignment="0">
      <protection locked="0"/>
    </xf>
    <xf numFmtId="164" fontId="0" fillId="0" borderId="0">
      <alignment/>
      <protection/>
    </xf>
    <xf numFmtId="174" fontId="8" fillId="0" borderId="0">
      <alignment horizontal="center"/>
      <protection/>
    </xf>
    <xf numFmtId="175" fontId="1" fillId="0" borderId="0" applyFill="0" applyBorder="0" applyAlignment="0" applyProtection="0"/>
    <xf numFmtId="176" fontId="1" fillId="0" borderId="0" applyFill="0" applyBorder="0" applyAlignment="0" applyProtection="0"/>
    <xf numFmtId="173" fontId="7" fillId="4" borderId="0" applyBorder="0">
      <alignment horizontal="right"/>
      <protection/>
    </xf>
    <xf numFmtId="173" fontId="7" fillId="5" borderId="0" applyBorder="0">
      <alignment horizontal="right"/>
      <protection/>
    </xf>
    <xf numFmtId="173" fontId="1" fillId="4" borderId="0" applyBorder="0">
      <alignment horizontal="right"/>
      <protection/>
    </xf>
    <xf numFmtId="177" fontId="13" fillId="4" borderId="2">
      <alignment wrapText="1"/>
      <protection/>
    </xf>
    <xf numFmtId="164" fontId="1" fillId="0" borderId="0" applyNumberFormat="0" applyFill="0" applyBorder="0" applyProtection="0">
      <alignment horizontal="center"/>
    </xf>
  </cellStyleXfs>
  <cellXfs count="246">
    <xf numFmtId="164" fontId="0" fillId="0" borderId="0" xfId="0" applyAlignment="1">
      <alignment/>
    </xf>
    <xf numFmtId="164" fontId="7" fillId="0" borderId="0" xfId="39" applyFont="1" applyAlignment="1" applyProtection="1">
      <alignment wrapText="1"/>
      <protection/>
    </xf>
    <xf numFmtId="164" fontId="7" fillId="0" borderId="3" xfId="39" applyFont="1" applyBorder="1" applyAlignment="1" applyProtection="1">
      <alignment vertical="top" wrapText="1"/>
      <protection/>
    </xf>
    <xf numFmtId="164" fontId="14" fillId="6" borderId="4" xfId="39" applyFont="1" applyFill="1" applyBorder="1" applyAlignment="1" applyProtection="1">
      <alignment horizontal="center" vertical="center" wrapText="1"/>
      <protection/>
    </xf>
    <xf numFmtId="164" fontId="5" fillId="6" borderId="4" xfId="39" applyFont="1" applyFill="1" applyBorder="1" applyAlignment="1" applyProtection="1">
      <alignment vertical="center" wrapText="1"/>
      <protection/>
    </xf>
    <xf numFmtId="172" fontId="7" fillId="6" borderId="4" xfId="31" applyFont="1" applyFill="1" applyBorder="1" applyAlignment="1" applyProtection="1">
      <alignment horizontal="center" vertical="top" wrapText="1"/>
      <protection/>
    </xf>
    <xf numFmtId="172" fontId="7" fillId="6" borderId="5" xfId="31" applyFont="1" applyFill="1" applyBorder="1" applyAlignment="1" applyProtection="1">
      <alignment vertical="top" wrapText="1"/>
      <protection/>
    </xf>
    <xf numFmtId="164" fontId="7" fillId="0" borderId="0" xfId="39" applyFont="1" applyFill="1" applyAlignment="1" applyProtection="1">
      <alignment vertical="top" wrapText="1"/>
      <protection/>
    </xf>
    <xf numFmtId="164" fontId="7" fillId="0" borderId="0" xfId="39" applyFont="1" applyAlignment="1" applyProtection="1">
      <alignment vertical="top" wrapText="1"/>
      <protection/>
    </xf>
    <xf numFmtId="164" fontId="15" fillId="6" borderId="6" xfId="39" applyFont="1" applyFill="1" applyBorder="1" applyAlignment="1" applyProtection="1">
      <alignment wrapText="1"/>
      <protection/>
    </xf>
    <xf numFmtId="164" fontId="7" fillId="6" borderId="0" xfId="39" applyFont="1" applyFill="1" applyBorder="1" applyAlignment="1" applyProtection="1">
      <alignment wrapText="1"/>
      <protection/>
    </xf>
    <xf numFmtId="164" fontId="5" fillId="6" borderId="7" xfId="39" applyFont="1" applyFill="1" applyBorder="1" applyAlignment="1" applyProtection="1">
      <alignment horizontal="center" vertical="center" wrapText="1"/>
      <protection/>
    </xf>
    <xf numFmtId="164" fontId="5" fillId="2" borderId="8" xfId="39" applyNumberFormat="1" applyFont="1" applyFill="1" applyBorder="1" applyAlignment="1" applyProtection="1">
      <alignment horizontal="center" vertical="center" wrapText="1"/>
      <protection locked="0"/>
    </xf>
    <xf numFmtId="164" fontId="5" fillId="6" borderId="9" xfId="39" applyFont="1" applyFill="1" applyBorder="1" applyAlignment="1" applyProtection="1">
      <alignment horizontal="left" vertical="center" wrapText="1"/>
      <protection/>
    </xf>
    <xf numFmtId="164" fontId="7" fillId="6" borderId="0" xfId="39" applyFont="1" applyFill="1" applyBorder="1" applyAlignment="1" applyProtection="1">
      <alignment vertical="center" wrapText="1"/>
      <protection/>
    </xf>
    <xf numFmtId="164" fontId="7" fillId="0" borderId="0" xfId="39" applyFont="1" applyBorder="1" applyAlignment="1" applyProtection="1">
      <alignment wrapText="1"/>
      <protection/>
    </xf>
    <xf numFmtId="164" fontId="5" fillId="6" borderId="0" xfId="39" applyFont="1" applyFill="1" applyBorder="1" applyAlignment="1" applyProtection="1">
      <alignment horizontal="center" wrapText="1"/>
      <protection/>
    </xf>
    <xf numFmtId="164" fontId="7" fillId="6" borderId="10" xfId="39" applyFont="1" applyFill="1" applyBorder="1" applyAlignment="1" applyProtection="1">
      <alignment wrapText="1"/>
      <protection/>
    </xf>
    <xf numFmtId="164" fontId="7" fillId="0" borderId="0" xfId="39" applyFont="1" applyFill="1" applyAlignment="1" applyProtection="1">
      <alignment wrapText="1"/>
      <protection/>
    </xf>
    <xf numFmtId="178" fontId="15" fillId="6" borderId="6" xfId="39" applyNumberFormat="1" applyFont="1" applyFill="1" applyBorder="1" applyAlignment="1" applyProtection="1">
      <alignment horizontal="left" wrapText="1"/>
      <protection/>
    </xf>
    <xf numFmtId="164" fontId="7" fillId="6" borderId="11" xfId="39" applyFont="1" applyFill="1" applyBorder="1" applyAlignment="1" applyProtection="1">
      <alignment vertical="top" wrapText="1"/>
      <protection/>
    </xf>
    <xf numFmtId="164" fontId="7" fillId="6" borderId="11" xfId="39" applyFont="1" applyFill="1" applyBorder="1" applyAlignment="1" applyProtection="1">
      <alignment horizontal="center" vertical="center" wrapText="1"/>
      <protection/>
    </xf>
    <xf numFmtId="164" fontId="5" fillId="3" borderId="12" xfId="39" applyNumberFormat="1" applyFont="1" applyFill="1" applyBorder="1" applyAlignment="1" applyProtection="1">
      <alignment horizontal="center" vertical="center" wrapText="1"/>
      <protection locked="0"/>
    </xf>
    <xf numFmtId="164" fontId="7" fillId="6" borderId="0" xfId="39" applyFont="1" applyFill="1" applyBorder="1" applyAlignment="1" applyProtection="1">
      <alignment horizontal="right" vertical="center" wrapText="1"/>
      <protection/>
    </xf>
    <xf numFmtId="174" fontId="7" fillId="6" borderId="13" xfId="39" applyNumberFormat="1" applyFont="1" applyFill="1" applyBorder="1" applyAlignment="1" applyProtection="1">
      <alignment horizontal="center" vertical="center" wrapText="1"/>
      <protection/>
    </xf>
    <xf numFmtId="164" fontId="7" fillId="6" borderId="6" xfId="39" applyFont="1" applyFill="1" applyBorder="1" applyAlignment="1" applyProtection="1">
      <alignment wrapText="1"/>
      <protection/>
    </xf>
    <xf numFmtId="164" fontId="7" fillId="6" borderId="14" xfId="39" applyFont="1" applyFill="1" applyBorder="1" applyAlignment="1" applyProtection="1">
      <alignment horizontal="right" vertical="center" wrapText="1"/>
      <protection/>
    </xf>
    <xf numFmtId="164" fontId="7" fillId="3" borderId="15" xfId="39" applyFont="1" applyFill="1" applyBorder="1" applyAlignment="1" applyProtection="1">
      <alignment horizontal="center" vertical="center" wrapText="1"/>
      <protection locked="0"/>
    </xf>
    <xf numFmtId="164" fontId="7" fillId="3" borderId="2" xfId="39" applyFont="1" applyFill="1" applyBorder="1" applyAlignment="1" applyProtection="1">
      <alignment horizontal="center" vertical="center" wrapText="1"/>
      <protection locked="0"/>
    </xf>
    <xf numFmtId="164" fontId="7" fillId="3" borderId="16" xfId="39" applyFont="1" applyFill="1" applyBorder="1" applyAlignment="1" applyProtection="1">
      <alignment horizontal="center" vertical="center" wrapText="1"/>
      <protection locked="0"/>
    </xf>
    <xf numFmtId="164" fontId="7" fillId="6" borderId="17" xfId="39" applyFont="1" applyFill="1" applyBorder="1" applyAlignment="1" applyProtection="1">
      <alignment horizontal="center" wrapText="1"/>
      <protection/>
    </xf>
    <xf numFmtId="164" fontId="7" fillId="0" borderId="0" xfId="39" applyFont="1" applyFill="1" applyBorder="1" applyAlignment="1" applyProtection="1">
      <alignment wrapText="1"/>
      <protection/>
    </xf>
    <xf numFmtId="164" fontId="7" fillId="6" borderId="18" xfId="39" applyFont="1" applyFill="1" applyBorder="1" applyAlignment="1" applyProtection="1">
      <alignment horizontal="center" vertical="center" wrapText="1"/>
      <protection/>
    </xf>
    <xf numFmtId="164" fontId="7" fillId="2" borderId="19" xfId="39" applyFont="1" applyFill="1" applyBorder="1" applyAlignment="1" applyProtection="1">
      <alignment vertical="center" wrapText="1"/>
      <protection locked="0"/>
    </xf>
    <xf numFmtId="164" fontId="7" fillId="6" borderId="20" xfId="39" applyFont="1" applyFill="1" applyBorder="1" applyAlignment="1" applyProtection="1">
      <alignment horizontal="right" vertical="center" wrapText="1"/>
      <protection/>
    </xf>
    <xf numFmtId="174" fontId="7" fillId="3" borderId="21" xfId="39" applyNumberFormat="1" applyFont="1" applyFill="1" applyBorder="1" applyAlignment="1" applyProtection="1">
      <alignment horizontal="center" vertical="center" wrapText="1"/>
      <protection locked="0"/>
    </xf>
    <xf numFmtId="164" fontId="7" fillId="6" borderId="21" xfId="39" applyFont="1" applyFill="1" applyBorder="1" applyAlignment="1" applyProtection="1">
      <alignment horizontal="left" vertical="center" wrapText="1"/>
      <protection/>
    </xf>
    <xf numFmtId="174" fontId="7" fillId="2" borderId="21" xfId="39" applyNumberFormat="1" applyFont="1" applyFill="1" applyBorder="1" applyAlignment="1" applyProtection="1">
      <alignment horizontal="center" vertical="center" wrapText="1"/>
      <protection locked="0"/>
    </xf>
    <xf numFmtId="164" fontId="7" fillId="6" borderId="10" xfId="39" applyFont="1" applyFill="1" applyBorder="1" applyAlignment="1" applyProtection="1">
      <alignment horizontal="center" vertical="center" wrapText="1"/>
      <protection/>
    </xf>
    <xf numFmtId="164" fontId="7" fillId="6" borderId="15" xfId="39" applyFont="1" applyFill="1" applyBorder="1" applyAlignment="1" applyProtection="1">
      <alignment horizontal="center" vertical="center" wrapText="1"/>
      <protection/>
    </xf>
    <xf numFmtId="164" fontId="7" fillId="2" borderId="16" xfId="39" applyFont="1" applyFill="1" applyBorder="1" applyAlignment="1" applyProtection="1">
      <alignment vertical="center" wrapText="1"/>
      <protection locked="0"/>
    </xf>
    <xf numFmtId="164" fontId="7" fillId="2" borderId="2" xfId="39" applyFont="1" applyFill="1" applyBorder="1" applyAlignment="1" applyProtection="1">
      <alignment horizontal="center" vertical="center" wrapText="1"/>
      <protection locked="0"/>
    </xf>
    <xf numFmtId="164" fontId="5" fillId="6" borderId="2" xfId="39" applyFont="1" applyFill="1" applyBorder="1" applyAlignment="1" applyProtection="1">
      <alignment horizontal="center" vertical="center" wrapText="1"/>
      <protection/>
    </xf>
    <xf numFmtId="164" fontId="7" fillId="2" borderId="16" xfId="39" applyFont="1" applyFill="1" applyBorder="1" applyAlignment="1" applyProtection="1">
      <alignment horizontal="center" vertical="center" wrapText="1"/>
      <protection locked="0"/>
    </xf>
    <xf numFmtId="174" fontId="7" fillId="3" borderId="15" xfId="39" applyNumberFormat="1" applyFont="1" applyFill="1" applyBorder="1" applyAlignment="1" applyProtection="1">
      <alignment horizontal="center" vertical="center" wrapText="1"/>
      <protection locked="0"/>
    </xf>
    <xf numFmtId="174" fontId="7" fillId="3" borderId="16" xfId="39" applyNumberFormat="1" applyFont="1" applyFill="1" applyBorder="1" applyAlignment="1" applyProtection="1">
      <alignment horizontal="center" vertical="center" wrapText="1"/>
      <protection locked="0"/>
    </xf>
    <xf numFmtId="164" fontId="5" fillId="6" borderId="22" xfId="39" applyFont="1" applyFill="1" applyBorder="1" applyAlignment="1" applyProtection="1">
      <alignment horizontal="center" vertical="center" wrapText="1"/>
      <protection/>
    </xf>
    <xf numFmtId="164" fontId="5" fillId="2" borderId="23" xfId="39" applyFont="1" applyFill="1" applyBorder="1" applyAlignment="1" applyProtection="1">
      <alignment horizontal="center" vertical="center" wrapText="1"/>
      <protection locked="0"/>
    </xf>
    <xf numFmtId="164" fontId="5" fillId="4" borderId="24" xfId="39" applyFont="1" applyFill="1" applyBorder="1" applyAlignment="1" applyProtection="1">
      <alignment horizontal="center" vertical="center" wrapText="1"/>
      <protection/>
    </xf>
    <xf numFmtId="164" fontId="7" fillId="6" borderId="25" xfId="39" applyFont="1" applyFill="1" applyBorder="1" applyAlignment="1" applyProtection="1">
      <alignment horizontal="center" vertical="center" wrapText="1"/>
      <protection/>
    </xf>
    <xf numFmtId="164" fontId="7" fillId="3" borderId="26" xfId="39" applyFont="1" applyFill="1" applyBorder="1" applyAlignment="1" applyProtection="1">
      <alignment vertical="center" wrapText="1"/>
      <protection locked="0"/>
    </xf>
    <xf numFmtId="164" fontId="7" fillId="6" borderId="27" xfId="39" applyFont="1" applyFill="1" applyBorder="1" applyAlignment="1" applyProtection="1">
      <alignment horizontal="center" wrapText="1"/>
      <protection/>
    </xf>
    <xf numFmtId="164" fontId="7" fillId="6" borderId="10" xfId="39" applyFont="1" applyFill="1" applyBorder="1" applyAlignment="1" applyProtection="1">
      <alignment vertical="center" wrapText="1"/>
      <protection/>
    </xf>
    <xf numFmtId="174" fontId="7" fillId="6" borderId="0" xfId="39" applyNumberFormat="1" applyFont="1" applyFill="1" applyBorder="1" applyAlignment="1" applyProtection="1">
      <alignment horizontal="right" vertical="center" wrapText="1"/>
      <protection/>
    </xf>
    <xf numFmtId="164" fontId="7" fillId="3" borderId="18" xfId="39" applyFont="1" applyFill="1" applyBorder="1" applyAlignment="1" applyProtection="1">
      <alignment horizontal="center" vertical="center" wrapText="1"/>
      <protection locked="0"/>
    </xf>
    <xf numFmtId="164" fontId="7" fillId="3" borderId="28" xfId="39" applyFont="1" applyFill="1" applyBorder="1" applyAlignment="1" applyProtection="1">
      <alignment horizontal="center" vertical="center" wrapText="1"/>
      <protection locked="0"/>
    </xf>
    <xf numFmtId="164" fontId="7" fillId="3" borderId="19" xfId="39" applyFont="1" applyFill="1" applyBorder="1" applyAlignment="1" applyProtection="1">
      <alignment horizontal="center" vertical="center" wrapText="1"/>
      <protection locked="0"/>
    </xf>
    <xf numFmtId="164" fontId="7" fillId="6" borderId="17" xfId="39" applyFont="1" applyFill="1" applyBorder="1" applyAlignment="1" applyProtection="1">
      <alignment horizontal="center" vertical="center" wrapText="1"/>
      <protection/>
    </xf>
    <xf numFmtId="164" fontId="7" fillId="3" borderId="25" xfId="39" applyFont="1" applyFill="1" applyBorder="1" applyAlignment="1" applyProtection="1">
      <alignment horizontal="center" vertical="center" wrapText="1"/>
      <protection locked="0"/>
    </xf>
    <xf numFmtId="164" fontId="7" fillId="3" borderId="29" xfId="39" applyFont="1" applyFill="1" applyBorder="1" applyAlignment="1" applyProtection="1">
      <alignment horizontal="center" vertical="center" wrapText="1"/>
      <protection locked="0"/>
    </xf>
    <xf numFmtId="164" fontId="7" fillId="3" borderId="26" xfId="39" applyFont="1" applyFill="1" applyBorder="1" applyAlignment="1" applyProtection="1">
      <alignment horizontal="center" vertical="center" wrapText="1"/>
      <protection locked="0"/>
    </xf>
    <xf numFmtId="164" fontId="7" fillId="6" borderId="0" xfId="39" applyFont="1" applyFill="1" applyBorder="1" applyAlignment="1" applyProtection="1">
      <alignment horizontal="center" vertical="top" wrapText="1"/>
      <protection/>
    </xf>
    <xf numFmtId="164" fontId="7" fillId="6" borderId="0" xfId="39" applyFont="1" applyFill="1" applyBorder="1" applyAlignment="1" applyProtection="1">
      <alignment vertical="top" wrapText="1"/>
      <protection/>
    </xf>
    <xf numFmtId="164" fontId="5" fillId="6" borderId="0" xfId="39" applyFont="1" applyFill="1" applyBorder="1" applyAlignment="1" applyProtection="1">
      <alignment horizontal="center" vertical="center" wrapText="1"/>
      <protection/>
    </xf>
    <xf numFmtId="174" fontId="7" fillId="6" borderId="18" xfId="43" applyNumberFormat="1" applyFont="1" applyFill="1" applyBorder="1" applyAlignment="1" applyProtection="1">
      <alignment horizontal="center" vertical="center" wrapText="1"/>
      <protection/>
    </xf>
    <xf numFmtId="174" fontId="7" fillId="6" borderId="28" xfId="43" applyNumberFormat="1" applyFont="1" applyFill="1" applyBorder="1" applyAlignment="1" applyProtection="1">
      <alignment horizontal="center" vertical="center" wrapText="1"/>
      <protection/>
    </xf>
    <xf numFmtId="174" fontId="7" fillId="3" borderId="19" xfId="43" applyNumberFormat="1" applyFont="1" applyFill="1" applyBorder="1" applyAlignment="1" applyProtection="1">
      <alignment horizontal="left" vertical="center" wrapText="1"/>
      <protection locked="0"/>
    </xf>
    <xf numFmtId="164" fontId="16" fillId="6" borderId="10" xfId="39" applyFont="1" applyFill="1" applyBorder="1" applyAlignment="1" applyProtection="1">
      <alignment horizontal="center" vertical="center" wrapText="1"/>
      <protection/>
    </xf>
    <xf numFmtId="174" fontId="7" fillId="6" borderId="15" xfId="43" applyNumberFormat="1" applyFont="1" applyFill="1" applyBorder="1" applyAlignment="1" applyProtection="1">
      <alignment horizontal="center" vertical="center" wrapText="1"/>
      <protection/>
    </xf>
    <xf numFmtId="174" fontId="7" fillId="6" borderId="2" xfId="43" applyNumberFormat="1" applyFont="1" applyFill="1" applyBorder="1" applyAlignment="1" applyProtection="1">
      <alignment horizontal="center" vertical="center" wrapText="1"/>
      <protection/>
    </xf>
    <xf numFmtId="174" fontId="7" fillId="3" borderId="16" xfId="43" applyNumberFormat="1" applyFont="1" applyFill="1" applyBorder="1" applyAlignment="1" applyProtection="1">
      <alignment horizontal="left" vertical="center" wrapText="1"/>
      <protection locked="0"/>
    </xf>
    <xf numFmtId="164" fontId="16" fillId="6" borderId="30" xfId="39" applyFont="1" applyFill="1" applyBorder="1" applyAlignment="1" applyProtection="1">
      <alignment horizontal="center" vertical="center" wrapText="1"/>
      <protection/>
    </xf>
    <xf numFmtId="164" fontId="7" fillId="6" borderId="25" xfId="43" applyNumberFormat="1" applyFont="1" applyFill="1" applyBorder="1" applyAlignment="1" applyProtection="1">
      <alignment horizontal="center" vertical="center" wrapText="1"/>
      <protection/>
    </xf>
    <xf numFmtId="164" fontId="7" fillId="6" borderId="29" xfId="43" applyNumberFormat="1" applyFont="1" applyFill="1" applyBorder="1" applyAlignment="1" applyProtection="1">
      <alignment horizontal="center" vertical="center" wrapText="1"/>
      <protection/>
    </xf>
    <xf numFmtId="164" fontId="7" fillId="3" borderId="26" xfId="43" applyNumberFormat="1" applyFont="1" applyFill="1" applyBorder="1" applyAlignment="1" applyProtection="1">
      <alignment horizontal="center" vertical="center" wrapText="1"/>
      <protection locked="0"/>
    </xf>
    <xf numFmtId="174" fontId="7" fillId="6" borderId="6" xfId="43" applyNumberFormat="1" applyFont="1" applyFill="1" applyBorder="1" applyAlignment="1" applyProtection="1">
      <alignment horizontal="center" vertical="center" wrapText="1"/>
      <protection/>
    </xf>
    <xf numFmtId="174" fontId="7" fillId="6" borderId="0" xfId="43" applyNumberFormat="1" applyFont="1" applyFill="1" applyBorder="1" applyAlignment="1" applyProtection="1">
      <alignment horizontal="center" vertical="center" wrapText="1"/>
      <protection/>
    </xf>
    <xf numFmtId="174" fontId="7" fillId="6" borderId="7" xfId="43" applyNumberFormat="1" applyFont="1" applyFill="1" applyBorder="1" applyAlignment="1" applyProtection="1">
      <alignment horizontal="center" vertical="center" wrapText="1"/>
      <protection/>
    </xf>
    <xf numFmtId="178" fontId="7" fillId="4" borderId="9" xfId="43" applyNumberFormat="1" applyFont="1" applyFill="1" applyBorder="1" applyAlignment="1" applyProtection="1">
      <alignment horizontal="center" vertical="center" wrapText="1"/>
      <protection/>
    </xf>
    <xf numFmtId="164" fontId="7" fillId="6" borderId="31" xfId="39" applyFont="1" applyFill="1" applyBorder="1" applyAlignment="1" applyProtection="1">
      <alignment wrapText="1"/>
      <protection/>
    </xf>
    <xf numFmtId="164" fontId="7" fillId="6" borderId="32" xfId="39" applyFont="1" applyFill="1" applyBorder="1" applyAlignment="1" applyProtection="1">
      <alignment wrapText="1"/>
      <protection/>
    </xf>
    <xf numFmtId="164" fontId="7" fillId="6" borderId="33" xfId="39" applyFont="1" applyFill="1" applyBorder="1" applyAlignment="1" applyProtection="1">
      <alignment wrapText="1"/>
      <protection/>
    </xf>
    <xf numFmtId="164" fontId="15" fillId="0" borderId="0" xfId="39" applyNumberFormat="1" applyFont="1" applyProtection="1">
      <alignment/>
      <protection/>
    </xf>
    <xf numFmtId="164" fontId="7" fillId="0" borderId="0" xfId="39" applyFont="1" applyProtection="1">
      <alignment/>
      <protection/>
    </xf>
    <xf numFmtId="174" fontId="15" fillId="0" borderId="0" xfId="39" applyNumberFormat="1" applyFont="1" applyProtection="1">
      <alignment/>
      <protection/>
    </xf>
    <xf numFmtId="164" fontId="7" fillId="6" borderId="3" xfId="39" applyFont="1" applyFill="1" applyBorder="1" applyProtection="1">
      <alignment/>
      <protection/>
    </xf>
    <xf numFmtId="164" fontId="7" fillId="6" borderId="4" xfId="39" applyFont="1" applyFill="1" applyBorder="1" applyProtection="1">
      <alignment/>
      <protection/>
    </xf>
    <xf numFmtId="164" fontId="7" fillId="6" borderId="5" xfId="39" applyFont="1" applyFill="1" applyBorder="1" applyProtection="1">
      <alignment/>
      <protection/>
    </xf>
    <xf numFmtId="164" fontId="7" fillId="6" borderId="6" xfId="39" applyFont="1" applyFill="1" applyBorder="1" applyProtection="1">
      <alignment/>
      <protection/>
    </xf>
    <xf numFmtId="164" fontId="14" fillId="5" borderId="12" xfId="39" applyFont="1" applyFill="1" applyBorder="1" applyAlignment="1" applyProtection="1">
      <alignment horizontal="center" vertical="center"/>
      <protection/>
    </xf>
    <xf numFmtId="164" fontId="7" fillId="6" borderId="10" xfId="39" applyFont="1" applyFill="1" applyBorder="1" applyProtection="1">
      <alignment/>
      <protection/>
    </xf>
    <xf numFmtId="164" fontId="7" fillId="6" borderId="0" xfId="39" applyFont="1" applyFill="1" applyBorder="1" applyProtection="1">
      <alignment/>
      <protection/>
    </xf>
    <xf numFmtId="164" fontId="14" fillId="6" borderId="0" xfId="39" applyFont="1" applyFill="1" applyBorder="1" applyAlignment="1" applyProtection="1">
      <alignment horizontal="right"/>
      <protection/>
    </xf>
    <xf numFmtId="164" fontId="5" fillId="6" borderId="7" xfId="39" applyFont="1" applyFill="1" applyBorder="1" applyAlignment="1" applyProtection="1">
      <alignment horizontal="center" vertical="center"/>
      <protection/>
    </xf>
    <xf numFmtId="174" fontId="5" fillId="6" borderId="8" xfId="39" applyNumberFormat="1" applyFont="1" applyFill="1" applyBorder="1" applyAlignment="1" applyProtection="1">
      <alignment horizontal="center" vertical="center" wrapText="1"/>
      <protection/>
    </xf>
    <xf numFmtId="174" fontId="5" fillId="6" borderId="9" xfId="39" applyNumberFormat="1" applyFont="1" applyFill="1" applyBorder="1" applyAlignment="1" applyProtection="1">
      <alignment horizontal="center" vertical="center" wrapText="1"/>
      <protection/>
    </xf>
    <xf numFmtId="164" fontId="15" fillId="0" borderId="0" xfId="39" applyNumberFormat="1" applyFont="1" applyBorder="1" applyAlignment="1" applyProtection="1">
      <alignment horizontal="left"/>
      <protection/>
    </xf>
    <xf numFmtId="164" fontId="17" fillId="6" borderId="17" xfId="39" applyFont="1" applyFill="1" applyBorder="1" applyAlignment="1" applyProtection="1">
      <alignment horizontal="center" vertical="center"/>
      <protection/>
    </xf>
    <xf numFmtId="174" fontId="17" fillId="6" borderId="34" xfId="39" applyNumberFormat="1" applyFont="1" applyFill="1" applyBorder="1" applyAlignment="1" applyProtection="1">
      <alignment horizontal="center" vertical="center" wrapText="1"/>
      <protection/>
    </xf>
    <xf numFmtId="174" fontId="17" fillId="6" borderId="35" xfId="39" applyNumberFormat="1" applyFont="1" applyFill="1" applyBorder="1" applyAlignment="1" applyProtection="1">
      <alignment horizontal="center" vertical="center" wrapText="1"/>
      <protection/>
    </xf>
    <xf numFmtId="164" fontId="15" fillId="0" borderId="0" xfId="39" applyNumberFormat="1" applyFont="1" applyFill="1" applyBorder="1" applyAlignment="1" applyProtection="1">
      <alignment horizontal="left"/>
      <protection/>
    </xf>
    <xf numFmtId="174" fontId="7" fillId="6" borderId="18" xfId="39" applyNumberFormat="1" applyFont="1" applyFill="1" applyBorder="1" applyAlignment="1" applyProtection="1">
      <alignment horizontal="left" vertical="center" indent="1"/>
      <protection/>
    </xf>
    <xf numFmtId="174" fontId="5" fillId="6" borderId="36" xfId="39" applyNumberFormat="1" applyFont="1" applyFill="1" applyBorder="1" applyAlignment="1" applyProtection="1">
      <alignment horizontal="left" vertical="center" wrapText="1"/>
      <protection/>
    </xf>
    <xf numFmtId="174" fontId="5" fillId="6" borderId="37" xfId="39" applyNumberFormat="1" applyFont="1" applyFill="1" applyBorder="1" applyAlignment="1" applyProtection="1">
      <alignment vertical="center" wrapText="1"/>
      <protection/>
    </xf>
    <xf numFmtId="174" fontId="5" fillId="6" borderId="38" xfId="39" applyNumberFormat="1" applyFont="1" applyFill="1" applyBorder="1" applyAlignment="1" applyProtection="1">
      <alignment vertical="center" wrapText="1"/>
      <protection/>
    </xf>
    <xf numFmtId="164" fontId="15" fillId="0" borderId="0" xfId="39" applyNumberFormat="1" applyFont="1" applyFill="1" applyBorder="1" applyAlignment="1" applyProtection="1">
      <alignment horizontal="left" vertical="center" wrapText="1"/>
      <protection/>
    </xf>
    <xf numFmtId="174" fontId="7" fillId="6" borderId="15" xfId="39" applyNumberFormat="1" applyFont="1" applyFill="1" applyBorder="1" applyAlignment="1" applyProtection="1">
      <alignment horizontal="left" vertical="center" indent="1"/>
      <protection/>
    </xf>
    <xf numFmtId="174" fontId="7" fillId="6" borderId="2" xfId="39" applyNumberFormat="1" applyFont="1" applyFill="1" applyBorder="1" applyAlignment="1" applyProtection="1">
      <alignment horizontal="left" vertical="center" wrapText="1" indent="1"/>
      <protection/>
    </xf>
    <xf numFmtId="174" fontId="7" fillId="6" borderId="2" xfId="39" applyNumberFormat="1" applyFont="1" applyFill="1" applyBorder="1" applyAlignment="1" applyProtection="1">
      <alignment horizontal="center" vertical="center" wrapText="1"/>
      <protection/>
    </xf>
    <xf numFmtId="164" fontId="7" fillId="3" borderId="2" xfId="39" applyNumberFormat="1" applyFont="1" applyFill="1" applyBorder="1" applyAlignment="1" applyProtection="1">
      <alignment horizontal="center" vertical="center" wrapText="1"/>
      <protection locked="0"/>
    </xf>
    <xf numFmtId="164" fontId="7" fillId="3" borderId="16" xfId="39" applyNumberFormat="1" applyFont="1" applyFill="1" applyBorder="1" applyAlignment="1" applyProtection="1">
      <alignment horizontal="center" vertical="center" wrapText="1"/>
      <protection locked="0"/>
    </xf>
    <xf numFmtId="174" fontId="7" fillId="6" borderId="25" xfId="39" applyNumberFormat="1" applyFont="1" applyFill="1" applyBorder="1" applyAlignment="1" applyProtection="1">
      <alignment horizontal="left" vertical="center" indent="1"/>
      <protection/>
    </xf>
    <xf numFmtId="174" fontId="5" fillId="6" borderId="29" xfId="39" applyNumberFormat="1" applyFont="1" applyFill="1" applyBorder="1" applyAlignment="1" applyProtection="1">
      <alignment horizontal="center" vertical="center" wrapText="1"/>
      <protection/>
    </xf>
    <xf numFmtId="174" fontId="7" fillId="6" borderId="29" xfId="39" applyNumberFormat="1" applyFont="1" applyFill="1" applyBorder="1" applyAlignment="1" applyProtection="1">
      <alignment horizontal="center" vertical="center" wrapText="1"/>
      <protection/>
    </xf>
    <xf numFmtId="164" fontId="5" fillId="4" borderId="29" xfId="39" applyNumberFormat="1" applyFont="1" applyFill="1" applyBorder="1" applyAlignment="1" applyProtection="1">
      <alignment horizontal="right" vertical="center" wrapText="1"/>
      <protection/>
    </xf>
    <xf numFmtId="164" fontId="5" fillId="4" borderId="26" xfId="39" applyNumberFormat="1" applyFont="1" applyFill="1" applyBorder="1" applyAlignment="1" applyProtection="1">
      <alignment horizontal="right" vertical="center" wrapText="1"/>
      <protection/>
    </xf>
    <xf numFmtId="164" fontId="5" fillId="6" borderId="37" xfId="39" applyNumberFormat="1" applyFont="1" applyFill="1" applyBorder="1" applyAlignment="1" applyProtection="1">
      <alignment vertical="center" wrapText="1"/>
      <protection/>
    </xf>
    <xf numFmtId="164" fontId="5" fillId="6" borderId="38" xfId="39" applyNumberFormat="1" applyFont="1" applyFill="1" applyBorder="1" applyAlignment="1" applyProtection="1">
      <alignment vertical="center" wrapText="1"/>
      <protection/>
    </xf>
    <xf numFmtId="174" fontId="7" fillId="0" borderId="2" xfId="39" applyNumberFormat="1" applyFont="1" applyFill="1" applyBorder="1" applyAlignment="1" applyProtection="1">
      <alignment horizontal="left" vertical="center" wrapText="1" indent="1"/>
      <protection/>
    </xf>
    <xf numFmtId="174" fontId="7" fillId="6" borderId="2" xfId="39" applyNumberFormat="1" applyFont="1" applyFill="1" applyBorder="1" applyAlignment="1" applyProtection="1">
      <alignment horizontal="left" vertical="center" wrapText="1" indent="3"/>
      <protection/>
    </xf>
    <xf numFmtId="164" fontId="7" fillId="0" borderId="0" xfId="39" applyFont="1" applyFill="1" applyProtection="1">
      <alignment/>
      <protection/>
    </xf>
    <xf numFmtId="174" fontId="7" fillId="0" borderId="0" xfId="39" applyNumberFormat="1" applyFont="1" applyFill="1" applyProtection="1">
      <alignment/>
      <protection/>
    </xf>
    <xf numFmtId="174" fontId="7" fillId="6" borderId="39" xfId="39" applyNumberFormat="1" applyFont="1" applyFill="1" applyBorder="1" applyAlignment="1" applyProtection="1">
      <alignment horizontal="left" vertical="center" indent="1"/>
      <protection/>
    </xf>
    <xf numFmtId="174" fontId="5" fillId="6" borderId="40" xfId="39" applyNumberFormat="1" applyFont="1" applyFill="1" applyBorder="1" applyAlignment="1" applyProtection="1">
      <alignment horizontal="center" vertical="center" wrapText="1"/>
      <protection/>
    </xf>
    <xf numFmtId="174" fontId="7" fillId="6" borderId="40" xfId="39" applyNumberFormat="1" applyFont="1" applyFill="1" applyBorder="1" applyAlignment="1" applyProtection="1">
      <alignment horizontal="center" vertical="center" wrapText="1"/>
      <protection/>
    </xf>
    <xf numFmtId="164" fontId="5" fillId="4" borderId="40" xfId="39" applyNumberFormat="1" applyFont="1" applyFill="1" applyBorder="1" applyAlignment="1" applyProtection="1">
      <alignment horizontal="right" vertical="center" wrapText="1"/>
      <protection/>
    </xf>
    <xf numFmtId="164" fontId="5" fillId="4" borderId="41" xfId="39" applyNumberFormat="1" applyFont="1" applyFill="1" applyBorder="1" applyAlignment="1" applyProtection="1">
      <alignment horizontal="right" vertical="center" wrapText="1"/>
      <protection/>
    </xf>
    <xf numFmtId="164" fontId="7" fillId="6" borderId="31" xfId="39" applyFont="1" applyFill="1" applyBorder="1" applyProtection="1">
      <alignment/>
      <protection/>
    </xf>
    <xf numFmtId="164" fontId="7" fillId="6" borderId="32" xfId="39" applyFont="1" applyFill="1" applyBorder="1" applyProtection="1">
      <alignment/>
      <protection/>
    </xf>
    <xf numFmtId="164" fontId="7" fillId="6" borderId="33" xfId="39" applyFont="1" applyFill="1" applyBorder="1" applyProtection="1">
      <alignment/>
      <protection/>
    </xf>
    <xf numFmtId="164" fontId="15" fillId="0" borderId="0" xfId="39" applyNumberFormat="1" applyFont="1" applyFill="1" applyProtection="1">
      <alignment/>
      <protection/>
    </xf>
    <xf numFmtId="164" fontId="15" fillId="0" borderId="0" xfId="39" applyNumberFormat="1" applyFont="1" applyFill="1" applyBorder="1" applyProtection="1">
      <alignment/>
      <protection/>
    </xf>
    <xf numFmtId="174" fontId="15" fillId="0" borderId="0" xfId="39" applyNumberFormat="1" applyFont="1" applyFill="1" applyBorder="1" applyProtection="1">
      <alignment/>
      <protection/>
    </xf>
    <xf numFmtId="164" fontId="7" fillId="6" borderId="0" xfId="39" applyFont="1" applyFill="1" applyBorder="1" applyAlignment="1" applyProtection="1">
      <alignment horizontal="right"/>
      <protection/>
    </xf>
    <xf numFmtId="174" fontId="17" fillId="6" borderId="8" xfId="39" applyNumberFormat="1" applyFont="1" applyFill="1" applyBorder="1" applyAlignment="1" applyProtection="1">
      <alignment horizontal="center" vertical="center" wrapText="1"/>
      <protection/>
    </xf>
    <xf numFmtId="174" fontId="17" fillId="6" borderId="9" xfId="39" applyNumberFormat="1" applyFont="1" applyFill="1" applyBorder="1" applyAlignment="1" applyProtection="1">
      <alignment horizontal="center" vertical="center" wrapText="1"/>
      <protection/>
    </xf>
    <xf numFmtId="164" fontId="7" fillId="0" borderId="37" xfId="39" applyFont="1" applyBorder="1" applyAlignment="1" applyProtection="1">
      <alignment vertical="top"/>
      <protection/>
    </xf>
    <xf numFmtId="174" fontId="5" fillId="6" borderId="37" xfId="39" applyNumberFormat="1" applyFont="1" applyFill="1" applyBorder="1" applyAlignment="1" applyProtection="1">
      <alignment vertical="center"/>
      <protection/>
    </xf>
    <xf numFmtId="174" fontId="5" fillId="6" borderId="38" xfId="39" applyNumberFormat="1" applyFont="1" applyFill="1" applyBorder="1" applyAlignment="1" applyProtection="1">
      <alignment vertical="center"/>
      <protection/>
    </xf>
    <xf numFmtId="164" fontId="15" fillId="0" borderId="0" xfId="39" applyNumberFormat="1" applyFont="1" applyFill="1" applyBorder="1" applyAlignment="1" applyProtection="1">
      <alignment vertical="center" wrapText="1"/>
      <protection/>
    </xf>
    <xf numFmtId="174" fontId="7" fillId="6" borderId="2" xfId="39" applyNumberFormat="1" applyFont="1" applyFill="1" applyBorder="1" applyAlignment="1" applyProtection="1">
      <alignment horizontal="center" vertical="center"/>
      <protection/>
    </xf>
    <xf numFmtId="174" fontId="7" fillId="6" borderId="42" xfId="39" applyNumberFormat="1" applyFont="1" applyFill="1" applyBorder="1" applyAlignment="1" applyProtection="1">
      <alignment horizontal="center" vertical="center"/>
      <protection/>
    </xf>
    <xf numFmtId="179" fontId="7" fillId="3" borderId="43" xfId="39" applyNumberFormat="1" applyFont="1" applyFill="1" applyBorder="1" applyAlignment="1" applyProtection="1">
      <alignment horizontal="center" vertical="center"/>
      <protection locked="0"/>
    </xf>
    <xf numFmtId="179" fontId="7" fillId="6" borderId="43" xfId="39" applyNumberFormat="1" applyFont="1" applyFill="1" applyBorder="1" applyAlignment="1" applyProtection="1">
      <alignment horizontal="center" vertical="center"/>
      <protection/>
    </xf>
    <xf numFmtId="179" fontId="7" fillId="6" borderId="42" xfId="39" applyNumberFormat="1" applyFont="1" applyFill="1" applyBorder="1" applyAlignment="1" applyProtection="1">
      <alignment horizontal="center" vertical="center"/>
      <protection/>
    </xf>
    <xf numFmtId="179" fontId="7" fillId="6" borderId="20" xfId="39" applyNumberFormat="1" applyFont="1" applyFill="1" applyBorder="1" applyAlignment="1" applyProtection="1">
      <alignment horizontal="center" vertical="center"/>
      <protection/>
    </xf>
    <xf numFmtId="164" fontId="15" fillId="0" borderId="0" xfId="39" applyNumberFormat="1" applyFont="1" applyFill="1" applyBorder="1" applyAlignment="1" applyProtection="1">
      <alignment vertical="center"/>
      <protection/>
    </xf>
    <xf numFmtId="174" fontId="7" fillId="6" borderId="29" xfId="39" applyNumberFormat="1" applyFont="1" applyFill="1" applyBorder="1" applyAlignment="1" applyProtection="1">
      <alignment horizontal="center" vertical="center"/>
      <protection/>
    </xf>
    <xf numFmtId="174" fontId="7" fillId="6" borderId="44" xfId="39" applyNumberFormat="1" applyFont="1" applyFill="1" applyBorder="1" applyAlignment="1" applyProtection="1">
      <alignment horizontal="center" vertical="center"/>
      <protection/>
    </xf>
    <xf numFmtId="179" fontId="5" fillId="4" borderId="45" xfId="39" applyNumberFormat="1" applyFont="1" applyFill="1" applyBorder="1" applyAlignment="1" applyProtection="1">
      <alignment horizontal="right" vertical="center"/>
      <protection/>
    </xf>
    <xf numFmtId="179" fontId="5" fillId="6" borderId="45" xfId="39" applyNumberFormat="1" applyFont="1" applyFill="1" applyBorder="1" applyAlignment="1" applyProtection="1">
      <alignment horizontal="right" vertical="center"/>
      <protection/>
    </xf>
    <xf numFmtId="179" fontId="5" fillId="6" borderId="44" xfId="39" applyNumberFormat="1" applyFont="1" applyFill="1" applyBorder="1" applyAlignment="1" applyProtection="1">
      <alignment horizontal="right" vertical="center"/>
      <protection/>
    </xf>
    <xf numFmtId="179" fontId="5" fillId="6" borderId="46" xfId="39" applyNumberFormat="1" applyFont="1" applyFill="1" applyBorder="1" applyAlignment="1" applyProtection="1">
      <alignment horizontal="right" vertical="center"/>
      <protection/>
    </xf>
    <xf numFmtId="179" fontId="5" fillId="6" borderId="37" xfId="39" applyNumberFormat="1" applyFont="1" applyFill="1" applyBorder="1" applyAlignment="1" applyProtection="1">
      <alignment vertical="center"/>
      <protection/>
    </xf>
    <xf numFmtId="179" fontId="5" fillId="6" borderId="38" xfId="39" applyNumberFormat="1" applyFont="1" applyFill="1" applyBorder="1" applyAlignment="1" applyProtection="1">
      <alignment vertical="center"/>
      <protection/>
    </xf>
    <xf numFmtId="164" fontId="15" fillId="0" borderId="0" xfId="39" applyNumberFormat="1" applyFont="1" applyFill="1" applyBorder="1" applyAlignment="1" applyProtection="1">
      <alignment horizontal="left" vertical="center"/>
      <protection/>
    </xf>
    <xf numFmtId="179" fontId="5" fillId="6" borderId="47" xfId="39" applyNumberFormat="1" applyFont="1" applyFill="1" applyBorder="1" applyAlignment="1" applyProtection="1">
      <alignment horizontal="right" vertical="center"/>
      <protection/>
    </xf>
    <xf numFmtId="179" fontId="5" fillId="4" borderId="4" xfId="39" applyNumberFormat="1" applyFont="1" applyFill="1" applyBorder="1" applyAlignment="1" applyProtection="1">
      <alignment horizontal="right" vertical="center"/>
      <protection/>
    </xf>
    <xf numFmtId="174" fontId="7" fillId="6" borderId="17" xfId="39" applyNumberFormat="1" applyFont="1" applyFill="1" applyBorder="1" applyAlignment="1" applyProtection="1">
      <alignment horizontal="left" vertical="center" indent="1"/>
      <protection/>
    </xf>
    <xf numFmtId="174" fontId="5" fillId="6" borderId="34" xfId="39" applyNumberFormat="1" applyFont="1" applyFill="1" applyBorder="1" applyAlignment="1" applyProtection="1">
      <alignment horizontal="center" vertical="center" wrapText="1"/>
      <protection/>
    </xf>
    <xf numFmtId="174" fontId="7" fillId="6" borderId="34" xfId="39" applyNumberFormat="1" applyFont="1" applyFill="1" applyBorder="1" applyAlignment="1" applyProtection="1">
      <alignment horizontal="center" vertical="center"/>
      <protection/>
    </xf>
    <xf numFmtId="174" fontId="7" fillId="6" borderId="6" xfId="39" applyNumberFormat="1" applyFont="1" applyFill="1" applyBorder="1" applyAlignment="1" applyProtection="1">
      <alignment horizontal="center" vertical="center"/>
      <protection/>
    </xf>
    <xf numFmtId="179" fontId="5" fillId="4" borderId="27" xfId="39" applyNumberFormat="1" applyFont="1" applyFill="1" applyBorder="1" applyAlignment="1" applyProtection="1">
      <alignment horizontal="right" vertical="center"/>
      <protection/>
    </xf>
    <xf numFmtId="179" fontId="5" fillId="6" borderId="0" xfId="39" applyNumberFormat="1" applyFont="1" applyFill="1" applyBorder="1" applyAlignment="1" applyProtection="1">
      <alignment horizontal="right" vertical="center"/>
      <protection/>
    </xf>
    <xf numFmtId="179" fontId="5" fillId="6" borderId="6" xfId="39" applyNumberFormat="1" applyFont="1" applyFill="1" applyBorder="1" applyAlignment="1" applyProtection="1">
      <alignment horizontal="right" vertical="center"/>
      <protection/>
    </xf>
    <xf numFmtId="179" fontId="5" fillId="4" borderId="48" xfId="39" applyNumberFormat="1" applyFont="1" applyFill="1" applyBorder="1" applyAlignment="1" applyProtection="1">
      <alignment horizontal="right" vertical="center"/>
      <protection/>
    </xf>
    <xf numFmtId="179" fontId="5" fillId="6" borderId="49" xfId="39" applyNumberFormat="1" applyFont="1" applyFill="1" applyBorder="1" applyAlignment="1" applyProtection="1">
      <alignment horizontal="right" vertical="center"/>
      <protection/>
    </xf>
    <xf numFmtId="174" fontId="5" fillId="6" borderId="38" xfId="39" applyNumberFormat="1" applyFont="1" applyFill="1" applyBorder="1" applyAlignment="1" applyProtection="1">
      <alignment horizontal="left" vertical="center" wrapText="1"/>
      <protection/>
    </xf>
    <xf numFmtId="174" fontId="7" fillId="6" borderId="22" xfId="39" applyNumberFormat="1" applyFont="1" applyFill="1" applyBorder="1" applyAlignment="1" applyProtection="1">
      <alignment horizontal="left" vertical="center" indent="1"/>
      <protection/>
    </xf>
    <xf numFmtId="174" fontId="7" fillId="2" borderId="30" xfId="39" applyNumberFormat="1" applyFont="1" applyFill="1" applyBorder="1" applyAlignment="1" applyProtection="1">
      <alignment horizontal="left" vertical="center" wrapText="1" indent="1"/>
      <protection locked="0"/>
    </xf>
    <xf numFmtId="174" fontId="7" fillId="6" borderId="30" xfId="39" applyNumberFormat="1" applyFont="1" applyFill="1" applyBorder="1" applyAlignment="1" applyProtection="1">
      <alignment horizontal="center" vertical="center"/>
      <protection/>
    </xf>
    <xf numFmtId="174" fontId="7" fillId="6" borderId="3" xfId="39" applyNumberFormat="1" applyFont="1" applyFill="1" applyBorder="1" applyAlignment="1" applyProtection="1">
      <alignment horizontal="center" vertical="center"/>
      <protection/>
    </xf>
    <xf numFmtId="179" fontId="7" fillId="3" borderId="4" xfId="39" applyNumberFormat="1" applyFont="1" applyFill="1" applyBorder="1" applyAlignment="1" applyProtection="1">
      <alignment horizontal="center" vertical="center"/>
      <protection locked="0"/>
    </xf>
    <xf numFmtId="179" fontId="7" fillId="6" borderId="4" xfId="39" applyNumberFormat="1" applyFont="1" applyFill="1" applyBorder="1" applyAlignment="1" applyProtection="1">
      <alignment horizontal="center" vertical="center"/>
      <protection/>
    </xf>
    <xf numFmtId="179" fontId="7" fillId="6" borderId="3" xfId="39" applyNumberFormat="1" applyFont="1" applyFill="1" applyBorder="1" applyAlignment="1" applyProtection="1">
      <alignment horizontal="center" vertical="center"/>
      <protection/>
    </xf>
    <xf numFmtId="179" fontId="7" fillId="6" borderId="46" xfId="39" applyNumberFormat="1" applyFont="1" applyFill="1" applyBorder="1" applyAlignment="1" applyProtection="1">
      <alignment horizontal="center" vertical="center"/>
      <protection/>
    </xf>
    <xf numFmtId="174" fontId="18" fillId="7" borderId="12" xfId="20" applyNumberFormat="1" applyFont="1" applyFill="1" applyBorder="1" applyAlignment="1" applyProtection="1">
      <alignment horizontal="center" vertical="center" wrapText="1"/>
      <protection/>
    </xf>
    <xf numFmtId="164" fontId="0" fillId="8" borderId="0" xfId="0" applyFill="1" applyBorder="1" applyAlignment="1">
      <alignment/>
    </xf>
    <xf numFmtId="164" fontId="0" fillId="9" borderId="0" xfId="0" applyFill="1" applyBorder="1" applyAlignment="1">
      <alignment/>
    </xf>
    <xf numFmtId="164" fontId="0" fillId="0" borderId="0" xfId="0" applyFont="1" applyBorder="1" applyAlignment="1">
      <alignment horizontal="right" vertical="top"/>
    </xf>
    <xf numFmtId="164" fontId="19" fillId="0" borderId="0" xfId="53" applyFont="1" applyBorder="1" applyAlignment="1">
      <alignment horizontal="center" vertical="center" wrapText="1"/>
    </xf>
    <xf numFmtId="164" fontId="0" fillId="0" borderId="0" xfId="0" applyBorder="1" applyAlignment="1">
      <alignment vertical="top"/>
    </xf>
    <xf numFmtId="164" fontId="5" fillId="0" borderId="0" xfId="0" applyFont="1" applyBorder="1" applyAlignment="1">
      <alignment horizontal="center" vertical="top"/>
    </xf>
    <xf numFmtId="164" fontId="0" fillId="0" borderId="0" xfId="0" applyBorder="1" applyAlignment="1">
      <alignment horizontal="center" vertical="top"/>
    </xf>
    <xf numFmtId="164" fontId="0" fillId="0" borderId="0" xfId="0" applyBorder="1" applyAlignment="1">
      <alignment/>
    </xf>
    <xf numFmtId="164" fontId="0" fillId="0" borderId="18" xfId="0" applyFont="1" applyBorder="1" applyAlignment="1">
      <alignment/>
    </xf>
    <xf numFmtId="164" fontId="5" fillId="0" borderId="19" xfId="0" applyFont="1" applyBorder="1" applyAlignment="1">
      <alignment/>
    </xf>
    <xf numFmtId="164" fontId="0" fillId="0" borderId="25" xfId="0" applyFont="1" applyBorder="1" applyAlignment="1">
      <alignment/>
    </xf>
    <xf numFmtId="164" fontId="5" fillId="0" borderId="26" xfId="0" applyFont="1" applyBorder="1" applyAlignment="1">
      <alignment/>
    </xf>
    <xf numFmtId="164" fontId="5" fillId="0" borderId="30" xfId="32" applyFont="1" applyBorder="1" applyAlignment="1">
      <alignment horizontal="center" vertical="center" wrapText="1"/>
      <protection/>
    </xf>
    <xf numFmtId="164" fontId="5" fillId="0" borderId="18" xfId="32" applyFont="1" applyBorder="1">
      <alignment horizontal="center" vertical="center" wrapText="1"/>
      <protection/>
    </xf>
    <xf numFmtId="164" fontId="5" fillId="0" borderId="28" xfId="32" applyFont="1" applyBorder="1">
      <alignment horizontal="center" vertical="center" wrapText="1"/>
      <protection/>
    </xf>
    <xf numFmtId="164" fontId="5" fillId="0" borderId="19" xfId="32" applyFont="1" applyBorder="1">
      <alignment horizontal="center" vertical="center" wrapText="1"/>
      <protection/>
    </xf>
    <xf numFmtId="164" fontId="5" fillId="0" borderId="15" xfId="32" applyBorder="1">
      <alignment horizontal="center" vertical="center" wrapText="1"/>
      <protection/>
    </xf>
    <xf numFmtId="164" fontId="5" fillId="0" borderId="2" xfId="32" applyBorder="1">
      <alignment horizontal="center" vertical="center" wrapText="1"/>
      <protection/>
    </xf>
    <xf numFmtId="164" fontId="5" fillId="0" borderId="16" xfId="32" applyBorder="1">
      <alignment horizontal="center" vertical="center" wrapText="1"/>
      <protection/>
    </xf>
    <xf numFmtId="164" fontId="0" fillId="0" borderId="29" xfId="0" applyBorder="1" applyAlignment="1">
      <alignment/>
    </xf>
    <xf numFmtId="164" fontId="0" fillId="0" borderId="26" xfId="0" applyBorder="1" applyAlignment="1">
      <alignment/>
    </xf>
    <xf numFmtId="164" fontId="20" fillId="0" borderId="19" xfId="0" applyFont="1" applyBorder="1" applyAlignment="1">
      <alignment horizontal="left" vertical="top"/>
    </xf>
    <xf numFmtId="164" fontId="0" fillId="0" borderId="15" xfId="0" applyFont="1" applyBorder="1" applyAlignment="1">
      <alignment/>
    </xf>
    <xf numFmtId="164" fontId="20" fillId="0" borderId="16" xfId="0" applyFont="1" applyBorder="1" applyAlignment="1">
      <alignment horizontal="left" vertical="top"/>
    </xf>
    <xf numFmtId="164" fontId="20" fillId="0" borderId="26" xfId="0" applyFont="1" applyBorder="1" applyAlignment="1">
      <alignment horizontal="left" vertical="top"/>
    </xf>
    <xf numFmtId="178" fontId="0" fillId="0" borderId="0" xfId="0" applyNumberFormat="1" applyBorder="1" applyAlignment="1">
      <alignment/>
    </xf>
    <xf numFmtId="164" fontId="21" fillId="0" borderId="0" xfId="0" applyFont="1" applyBorder="1" applyAlignment="1">
      <alignment/>
    </xf>
    <xf numFmtId="164" fontId="21" fillId="0" borderId="0" xfId="0" applyFont="1" applyBorder="1" applyAlignment="1">
      <alignment horizontal="right" vertical="top"/>
    </xf>
    <xf numFmtId="164" fontId="22" fillId="0" borderId="0" xfId="53" applyFont="1" applyBorder="1" applyAlignment="1">
      <alignment horizontal="center" vertical="center" wrapText="1"/>
    </xf>
    <xf numFmtId="164" fontId="21" fillId="0" borderId="0" xfId="0" applyFont="1" applyBorder="1" applyAlignment="1">
      <alignment vertical="top"/>
    </xf>
    <xf numFmtId="164" fontId="23" fillId="0" borderId="0" xfId="0" applyFont="1" applyBorder="1" applyAlignment="1">
      <alignment horizontal="center" vertical="top"/>
    </xf>
    <xf numFmtId="164" fontId="21" fillId="0" borderId="0" xfId="0" applyFont="1" applyBorder="1" applyAlignment="1">
      <alignment horizontal="center" vertical="top"/>
    </xf>
    <xf numFmtId="164" fontId="21" fillId="4" borderId="18" xfId="0" applyFont="1" applyFill="1" applyBorder="1" applyAlignment="1">
      <alignment/>
    </xf>
    <xf numFmtId="164" fontId="23" fillId="3" borderId="19" xfId="0" applyFont="1" applyFill="1" applyBorder="1" applyAlignment="1">
      <alignment/>
    </xf>
    <xf numFmtId="164" fontId="21" fillId="4" borderId="25" xfId="0" applyFont="1" applyFill="1" applyBorder="1" applyAlignment="1">
      <alignment/>
    </xf>
    <xf numFmtId="164" fontId="23" fillId="3" borderId="26" xfId="0" applyFont="1" applyFill="1" applyBorder="1" applyAlignment="1">
      <alignment/>
    </xf>
    <xf numFmtId="164" fontId="23" fillId="0" borderId="30" xfId="32" applyFont="1" applyBorder="1" applyAlignment="1">
      <alignment horizontal="center" vertical="center" wrapText="1"/>
      <protection/>
    </xf>
    <xf numFmtId="164" fontId="23" fillId="4" borderId="18" xfId="32" applyFont="1" applyFill="1" applyBorder="1">
      <alignment horizontal="center" vertical="center" wrapText="1"/>
      <protection/>
    </xf>
    <xf numFmtId="164" fontId="23" fillId="4" borderId="28" xfId="32" applyFont="1" applyFill="1" applyBorder="1">
      <alignment horizontal="center" vertical="center" wrapText="1"/>
      <protection/>
    </xf>
    <xf numFmtId="164" fontId="23" fillId="4" borderId="19" xfId="32" applyFont="1" applyFill="1" applyBorder="1">
      <alignment horizontal="center" vertical="center" wrapText="1"/>
      <protection/>
    </xf>
    <xf numFmtId="164" fontId="23" fillId="0" borderId="15" xfId="32" applyFont="1" applyBorder="1">
      <alignment horizontal="center" vertical="center" wrapText="1"/>
      <protection/>
    </xf>
    <xf numFmtId="164" fontId="23" fillId="0" borderId="2" xfId="32" applyFont="1" applyBorder="1">
      <alignment horizontal="center" vertical="center" wrapText="1"/>
      <protection/>
    </xf>
    <xf numFmtId="164" fontId="23" fillId="0" borderId="16" xfId="32" applyFont="1" applyBorder="1">
      <alignment horizontal="center" vertical="center" wrapText="1"/>
      <protection/>
    </xf>
    <xf numFmtId="164" fontId="21" fillId="3" borderId="25" xfId="0" applyFont="1" applyFill="1" applyBorder="1" applyAlignment="1">
      <alignment/>
    </xf>
    <xf numFmtId="164" fontId="21" fillId="3" borderId="29" xfId="0" applyFont="1" applyFill="1" applyBorder="1" applyAlignment="1">
      <alignment/>
    </xf>
    <xf numFmtId="164" fontId="21" fillId="3" borderId="26" xfId="0" applyFont="1" applyFill="1" applyBorder="1" applyAlignment="1">
      <alignment/>
    </xf>
    <xf numFmtId="164" fontId="21" fillId="0" borderId="18" xfId="0" applyFont="1" applyBorder="1" applyAlignment="1">
      <alignment/>
    </xf>
    <xf numFmtId="164" fontId="24" fillId="0" borderId="19" xfId="0" applyFont="1" applyBorder="1" applyAlignment="1">
      <alignment horizontal="left" vertical="top"/>
    </xf>
    <xf numFmtId="164" fontId="21" fillId="0" borderId="15" xfId="0" applyFont="1" applyBorder="1" applyAlignment="1">
      <alignment/>
    </xf>
    <xf numFmtId="164" fontId="24" fillId="0" borderId="16" xfId="0" applyFont="1" applyBorder="1" applyAlignment="1">
      <alignment horizontal="left" vertical="top"/>
    </xf>
    <xf numFmtId="164" fontId="21" fillId="0" borderId="25" xfId="0" applyFont="1" applyBorder="1" applyAlignment="1">
      <alignment/>
    </xf>
    <xf numFmtId="164" fontId="24" fillId="0" borderId="26" xfId="0" applyFont="1" applyBorder="1" applyAlignment="1">
      <alignment horizontal="left" vertical="top"/>
    </xf>
    <xf numFmtId="164" fontId="5" fillId="4" borderId="2" xfId="0" applyFont="1" applyFill="1" applyBorder="1" applyAlignment="1" applyProtection="1">
      <alignment horizontal="center" vertical="center" wrapText="1"/>
      <protection/>
    </xf>
    <xf numFmtId="174" fontId="25" fillId="0" borderId="0" xfId="20" applyNumberFormat="1" applyFont="1" applyFill="1" applyBorder="1" applyAlignment="1" applyProtection="1">
      <alignment horizontal="center" vertical="center"/>
      <protection/>
    </xf>
    <xf numFmtId="174" fontId="7" fillId="0" borderId="0" xfId="0" applyNumberFormat="1" applyFont="1" applyBorder="1" applyAlignment="1" applyProtection="1">
      <alignment/>
      <protection/>
    </xf>
    <xf numFmtId="164" fontId="26" fillId="0" borderId="0" xfId="39" applyFont="1" applyFill="1">
      <alignment/>
      <protection/>
    </xf>
    <xf numFmtId="164" fontId="26" fillId="0" borderId="0" xfId="39" applyFont="1">
      <alignment/>
      <protection/>
    </xf>
    <xf numFmtId="164" fontId="7" fillId="0" borderId="2" xfId="40" applyNumberFormat="1" applyFont="1" applyFill="1" applyBorder="1" applyAlignment="1" applyProtection="1">
      <alignment horizontal="center" vertical="center" wrapText="1"/>
      <protection/>
    </xf>
    <xf numFmtId="164" fontId="27" fillId="0" borderId="0" xfId="38" applyFont="1" applyFill="1">
      <alignment/>
      <protection/>
    </xf>
    <xf numFmtId="174" fontId="26" fillId="0" borderId="0" xfId="39" applyNumberFormat="1" applyFont="1" applyAlignment="1">
      <alignment horizontal="right"/>
      <protection/>
    </xf>
    <xf numFmtId="164" fontId="26" fillId="0" borderId="0" xfId="39" applyNumberFormat="1" applyFont="1" applyAlignment="1">
      <alignment horizontal="right"/>
      <protection/>
    </xf>
    <xf numFmtId="174" fontId="26" fillId="0" borderId="0" xfId="39" applyNumberFormat="1" applyFont="1">
      <alignment/>
      <protection/>
    </xf>
    <xf numFmtId="164" fontId="7" fillId="4" borderId="2" xfId="41" applyFont="1" applyFill="1" applyBorder="1" applyAlignment="1">
      <alignment horizontal="center"/>
      <protection/>
    </xf>
    <xf numFmtId="174" fontId="7" fillId="0" borderId="0" xfId="0" applyNumberFormat="1" applyFont="1" applyBorder="1" applyAlignment="1" applyProtection="1">
      <alignment vertical="top"/>
      <protection/>
    </xf>
    <xf numFmtId="164" fontId="7" fillId="0" borderId="2" xfId="42" applyFont="1" applyBorder="1" applyAlignment="1">
      <alignment horizontal="left"/>
      <protection/>
    </xf>
    <xf numFmtId="164" fontId="28" fillId="0" borderId="0" xfId="39" applyFont="1">
      <alignment/>
      <protection/>
    </xf>
    <xf numFmtId="174" fontId="7" fillId="0" borderId="0" xfId="0" applyNumberFormat="1" applyFont="1" applyBorder="1" applyAlignment="1" applyProtection="1">
      <alignment vertical="top" wrapText="1"/>
      <protection/>
    </xf>
    <xf numFmtId="164" fontId="26" fillId="0" borderId="0" xfId="39" applyNumberFormat="1" applyFont="1">
      <alignment/>
      <protection/>
    </xf>
    <xf numFmtId="164" fontId="7" fillId="0" borderId="0" xfId="0" applyNumberFormat="1" applyFont="1" applyBorder="1" applyAlignment="1" applyProtection="1">
      <alignment/>
      <protection/>
    </xf>
  </cellXfs>
  <cellStyles count="4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Comma [0]_irl tel sep5" xfId="21"/>
    <cellStyle name="Comma_irl tel sep5" xfId="22"/>
    <cellStyle name="Currency [0]" xfId="23"/>
    <cellStyle name="Currency_irl tel sep5" xfId="24"/>
    <cellStyle name="Euro" xfId="25"/>
    <cellStyle name="Normal1" xfId="26"/>
    <cellStyle name="Normal_ASUS" xfId="27"/>
    <cellStyle name="normбlnм_laroux" xfId="28"/>
    <cellStyle name="Price_Body" xfId="29"/>
    <cellStyle name="Беззащитный" xfId="30"/>
    <cellStyle name="Денежный_Forma_1" xfId="31"/>
    <cellStyle name="ЗаголовокСтолбца" xfId="32"/>
    <cellStyle name="Защитный" xfId="33"/>
    <cellStyle name="Значение" xfId="34"/>
    <cellStyle name="Мои наименования показателей" xfId="35"/>
    <cellStyle name="Мой заголовок" xfId="36"/>
    <cellStyle name="Мой заголовок листа" xfId="37"/>
    <cellStyle name="Обычный_FORM3.1" xfId="38"/>
    <cellStyle name="Обычный_Forma_1" xfId="39"/>
    <cellStyle name="Обычный_reest_org" xfId="40"/>
    <cellStyle name="Обычный_ЖКУ_проект3" xfId="41"/>
    <cellStyle name="Обычный_Мониторинг инвестиций" xfId="42"/>
    <cellStyle name="Обычный_форма 1 водопровод для орг" xfId="43"/>
    <cellStyle name="Поле ввода" xfId="44"/>
    <cellStyle name="Стиль 1" xfId="45"/>
    <cellStyle name="Текстовый" xfId="46"/>
    <cellStyle name="Тысячи [0]_3Com" xfId="47"/>
    <cellStyle name="Тысячи_3Com" xfId="48"/>
    <cellStyle name="Формула" xfId="49"/>
    <cellStyle name="ФормулаВБ" xfId="50"/>
    <cellStyle name="ФормулаНаКонтроль" xfId="51"/>
    <cellStyle name="назв фил" xfId="52"/>
    <cellStyle name="Заголовок" xfId="5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FEFF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36"/>
  <sheetViews>
    <sheetView zoomScale="70" zoomScaleNormal="70" workbookViewId="0" topLeftCell="A1">
      <selection activeCell="I14" sqref="I14"/>
    </sheetView>
  </sheetViews>
  <sheetFormatPr defaultColWidth="8.00390625" defaultRowHeight="12.75"/>
  <cols>
    <col min="1" max="1" width="19.00390625" style="1" customWidth="1"/>
    <col min="2" max="2" width="10.57421875" style="1" customWidth="1"/>
    <col min="3" max="3" width="18.8515625" style="1" customWidth="1"/>
    <col min="4" max="4" width="8.28125" style="1" customWidth="1"/>
    <col min="5" max="5" width="11.421875" style="1" customWidth="1"/>
    <col min="6" max="6" width="11.28125" style="1" customWidth="1"/>
    <col min="7" max="7" width="8.7109375" style="1" customWidth="1"/>
    <col min="8" max="8" width="24.421875" style="1" customWidth="1"/>
    <col min="9" max="9" width="17.57421875" style="1" customWidth="1"/>
    <col min="10" max="11" width="3.8515625" style="1" customWidth="1"/>
    <col min="12" max="12" width="4.140625" style="1" customWidth="1"/>
    <col min="13" max="13" width="3.57421875" style="1" customWidth="1"/>
    <col min="14" max="14" width="3.00390625" style="1" customWidth="1"/>
    <col min="15" max="15" width="5.00390625" style="1" customWidth="1"/>
    <col min="16" max="16" width="23.140625" style="1" customWidth="1"/>
    <col min="17" max="16384" width="8.00390625" style="1" customWidth="1"/>
  </cols>
  <sheetData>
    <row r="1" spans="1:47" ht="47.25" customHeight="1">
      <c r="A1" s="2" t="s">
        <v>0</v>
      </c>
      <c r="B1" s="3" t="s">
        <v>1</v>
      </c>
      <c r="C1" s="3"/>
      <c r="D1" s="3"/>
      <c r="E1" s="3"/>
      <c r="F1" s="3"/>
      <c r="G1" s="3"/>
      <c r="H1" s="3"/>
      <c r="I1" s="4"/>
      <c r="J1" s="5" t="s">
        <v>2</v>
      </c>
      <c r="K1" s="5"/>
      <c r="L1" s="5"/>
      <c r="M1" s="5"/>
      <c r="N1" s="5"/>
      <c r="O1" s="5"/>
      <c r="P1" s="6"/>
      <c r="Q1" s="7"/>
      <c r="R1" s="7"/>
      <c r="S1" s="7"/>
      <c r="T1" s="7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</row>
    <row r="2" spans="1:20" ht="33" customHeight="1">
      <c r="A2" s="9" t="s">
        <v>3</v>
      </c>
      <c r="B2" s="10"/>
      <c r="C2" s="11" t="s">
        <v>4</v>
      </c>
      <c r="D2" s="12" t="s">
        <v>5</v>
      </c>
      <c r="E2" s="12" t="s">
        <v>6</v>
      </c>
      <c r="F2" s="12">
        <v>2011</v>
      </c>
      <c r="G2" s="13" t="s">
        <v>7</v>
      </c>
      <c r="H2" s="14" t="s">
        <v>8</v>
      </c>
      <c r="I2" s="15"/>
      <c r="J2" s="16" t="s">
        <v>9</v>
      </c>
      <c r="K2" s="16"/>
      <c r="L2" s="16"/>
      <c r="M2" s="16"/>
      <c r="N2" s="16"/>
      <c r="O2" s="16"/>
      <c r="P2" s="17"/>
      <c r="Q2" s="18"/>
      <c r="R2" s="18"/>
      <c r="S2" s="18"/>
      <c r="T2" s="18"/>
    </row>
    <row r="3" spans="1:20" ht="22.5" customHeight="1">
      <c r="A3" s="19"/>
      <c r="B3" s="10"/>
      <c r="C3" s="20"/>
      <c r="D3" s="20"/>
      <c r="E3" s="21" t="s">
        <v>10</v>
      </c>
      <c r="F3" s="22" t="s">
        <v>11</v>
      </c>
      <c r="G3" s="20"/>
      <c r="H3" s="14" t="s">
        <v>12</v>
      </c>
      <c r="I3" s="23" t="s">
        <v>13</v>
      </c>
      <c r="J3" s="24" t="s">
        <v>14</v>
      </c>
      <c r="K3" s="24"/>
      <c r="L3" s="24"/>
      <c r="M3" s="24"/>
      <c r="N3" s="24"/>
      <c r="O3" s="24"/>
      <c r="P3" s="17"/>
      <c r="Q3" s="18"/>
      <c r="R3" s="18"/>
      <c r="S3" s="18"/>
      <c r="T3" s="18"/>
    </row>
    <row r="4" spans="1:20" ht="33" customHeight="1">
      <c r="A4" s="25"/>
      <c r="B4" s="10"/>
      <c r="C4" s="10"/>
      <c r="D4" s="10"/>
      <c r="E4" s="10"/>
      <c r="F4" s="10"/>
      <c r="G4" s="10"/>
      <c r="H4" s="10"/>
      <c r="I4" s="26" t="s">
        <v>15</v>
      </c>
      <c r="J4" s="27">
        <v>2011</v>
      </c>
      <c r="K4" s="27"/>
      <c r="L4" s="28" t="s">
        <v>5</v>
      </c>
      <c r="M4" s="28"/>
      <c r="N4" s="29" t="s">
        <v>5</v>
      </c>
      <c r="O4" s="29"/>
      <c r="P4" s="30" t="s">
        <v>16</v>
      </c>
      <c r="Q4" s="31"/>
      <c r="R4" s="31"/>
      <c r="S4" s="31"/>
      <c r="T4" s="31"/>
    </row>
    <row r="5" spans="1:20" ht="33.75" customHeight="1">
      <c r="A5" s="32" t="s">
        <v>17</v>
      </c>
      <c r="B5" s="32"/>
      <c r="C5" s="33" t="s">
        <v>18</v>
      </c>
      <c r="D5" s="33"/>
      <c r="E5" s="33"/>
      <c r="F5" s="33"/>
      <c r="G5" s="33"/>
      <c r="H5" s="33"/>
      <c r="I5" s="34" t="s">
        <v>19</v>
      </c>
      <c r="J5" s="35" t="s">
        <v>20</v>
      </c>
      <c r="K5" s="35"/>
      <c r="L5" s="35"/>
      <c r="M5" s="35"/>
      <c r="N5" s="35"/>
      <c r="O5" s="35"/>
      <c r="P5" s="17"/>
      <c r="Q5" s="18"/>
      <c r="R5" s="18"/>
      <c r="S5" s="18"/>
      <c r="T5" s="18"/>
    </row>
    <row r="6" spans="1:20" ht="24.75" customHeight="1">
      <c r="A6" s="36" t="s">
        <v>21</v>
      </c>
      <c r="B6" s="36"/>
      <c r="C6" s="36"/>
      <c r="D6" s="36"/>
      <c r="E6" s="36"/>
      <c r="F6" s="36"/>
      <c r="G6" s="36"/>
      <c r="H6" s="36"/>
      <c r="I6" s="34" t="s">
        <v>22</v>
      </c>
      <c r="J6" s="37" t="s">
        <v>23</v>
      </c>
      <c r="K6" s="37"/>
      <c r="L6" s="37"/>
      <c r="M6" s="37"/>
      <c r="N6" s="37"/>
      <c r="O6" s="37"/>
      <c r="P6" s="38" t="s">
        <v>24</v>
      </c>
      <c r="Q6" s="18"/>
      <c r="R6" s="18"/>
      <c r="S6" s="18"/>
      <c r="T6" s="18"/>
    </row>
    <row r="7" spans="1:20" ht="27.75" customHeight="1">
      <c r="A7" s="39" t="s">
        <v>25</v>
      </c>
      <c r="B7" s="39"/>
      <c r="C7" s="40" t="s">
        <v>26</v>
      </c>
      <c r="D7" s="40"/>
      <c r="E7" s="40"/>
      <c r="F7" s="40"/>
      <c r="G7" s="40"/>
      <c r="H7" s="40"/>
      <c r="I7" s="34" t="s">
        <v>27</v>
      </c>
      <c r="J7" s="35" t="s">
        <v>28</v>
      </c>
      <c r="K7" s="35"/>
      <c r="L7" s="35"/>
      <c r="M7" s="35"/>
      <c r="N7" s="35"/>
      <c r="O7" s="35"/>
      <c r="P7" s="17"/>
      <c r="Q7" s="18"/>
      <c r="R7" s="18"/>
      <c r="S7" s="18"/>
      <c r="T7" s="18"/>
    </row>
    <row r="8" spans="1:20" ht="52.5" customHeight="1">
      <c r="A8" s="39" t="s">
        <v>29</v>
      </c>
      <c r="B8" s="39"/>
      <c r="C8" s="41" t="s">
        <v>30</v>
      </c>
      <c r="D8" s="41"/>
      <c r="E8" s="41"/>
      <c r="F8" s="42" t="s">
        <v>31</v>
      </c>
      <c r="G8" s="43"/>
      <c r="H8" s="43"/>
      <c r="I8" s="34" t="s">
        <v>32</v>
      </c>
      <c r="J8" s="44" t="s">
        <v>33</v>
      </c>
      <c r="K8" s="44"/>
      <c r="L8" s="44"/>
      <c r="M8" s="45" t="s">
        <v>34</v>
      </c>
      <c r="N8" s="45"/>
      <c r="O8" s="45"/>
      <c r="P8" s="17"/>
      <c r="Q8" s="18"/>
      <c r="R8" s="18"/>
      <c r="S8" s="18"/>
      <c r="T8" s="18"/>
    </row>
    <row r="9" spans="1:20" ht="35.25" customHeight="1">
      <c r="A9" s="46" t="s">
        <v>35</v>
      </c>
      <c r="B9" s="46"/>
      <c r="C9" s="47" t="s">
        <v>36</v>
      </c>
      <c r="D9" s="47"/>
      <c r="E9" s="47"/>
      <c r="F9" s="47"/>
      <c r="G9" s="47"/>
      <c r="H9" s="47"/>
      <c r="I9" s="34" t="s">
        <v>37</v>
      </c>
      <c r="J9" s="48"/>
      <c r="K9" s="48"/>
      <c r="L9" s="48"/>
      <c r="M9" s="48"/>
      <c r="N9" s="48"/>
      <c r="O9" s="48"/>
      <c r="P9" s="38" t="s">
        <v>38</v>
      </c>
      <c r="Q9" s="18"/>
      <c r="R9" s="18"/>
      <c r="S9" s="18"/>
      <c r="T9" s="18"/>
    </row>
    <row r="10" spans="1:16" ht="30.75" customHeight="1">
      <c r="A10" s="49" t="s">
        <v>39</v>
      </c>
      <c r="B10" s="49"/>
      <c r="C10" s="50" t="s">
        <v>40</v>
      </c>
      <c r="D10" s="50"/>
      <c r="E10" s="50"/>
      <c r="F10" s="50"/>
      <c r="G10" s="50"/>
      <c r="H10" s="50"/>
      <c r="I10" s="10"/>
      <c r="J10" s="51"/>
      <c r="K10" s="51"/>
      <c r="L10" s="51" t="s">
        <v>41</v>
      </c>
      <c r="M10" s="51"/>
      <c r="N10" s="51" t="s">
        <v>42</v>
      </c>
      <c r="O10" s="51"/>
      <c r="P10" s="52"/>
    </row>
    <row r="11" spans="1:16" ht="27.75" customHeight="1">
      <c r="A11" s="10"/>
      <c r="B11" s="10"/>
      <c r="C11" s="10"/>
      <c r="D11" s="10"/>
      <c r="E11" s="10"/>
      <c r="F11" s="10"/>
      <c r="G11" s="10"/>
      <c r="H11" s="10"/>
      <c r="I11" s="53" t="s">
        <v>43</v>
      </c>
      <c r="J11" s="54">
        <v>2011</v>
      </c>
      <c r="K11" s="54"/>
      <c r="L11" s="55" t="s">
        <v>44</v>
      </c>
      <c r="M11" s="55"/>
      <c r="N11" s="56" t="s">
        <v>5</v>
      </c>
      <c r="O11" s="56"/>
      <c r="P11" s="57" t="s">
        <v>16</v>
      </c>
    </row>
    <row r="12" spans="1:16" ht="27" customHeight="1">
      <c r="A12" s="10"/>
      <c r="B12" s="10"/>
      <c r="C12" s="10"/>
      <c r="D12" s="10"/>
      <c r="E12" s="10"/>
      <c r="F12" s="10"/>
      <c r="G12" s="10"/>
      <c r="H12" s="10"/>
      <c r="I12" s="53" t="s">
        <v>45</v>
      </c>
      <c r="J12" s="58"/>
      <c r="K12" s="58"/>
      <c r="L12" s="59"/>
      <c r="M12" s="59"/>
      <c r="N12" s="60"/>
      <c r="O12" s="60"/>
      <c r="P12" s="57"/>
    </row>
    <row r="13" spans="1:16" ht="38.25" customHeight="1">
      <c r="A13" s="25"/>
      <c r="B13" s="10"/>
      <c r="C13" s="61"/>
      <c r="D13" s="61"/>
      <c r="E13" s="61"/>
      <c r="F13" s="61"/>
      <c r="G13" s="61"/>
      <c r="H13" s="62"/>
      <c r="I13" s="63"/>
      <c r="J13" s="10"/>
      <c r="K13" s="10"/>
      <c r="L13" s="10"/>
      <c r="M13" s="10"/>
      <c r="N13" s="10"/>
      <c r="O13" s="10"/>
      <c r="P13" s="17"/>
    </row>
    <row r="14" spans="1:16" ht="27" customHeight="1">
      <c r="A14" s="64" t="s">
        <v>46</v>
      </c>
      <c r="B14" s="64"/>
      <c r="C14" s="65" t="s">
        <v>47</v>
      </c>
      <c r="D14" s="65"/>
      <c r="E14" s="66" t="s">
        <v>48</v>
      </c>
      <c r="F14" s="66"/>
      <c r="G14" s="66"/>
      <c r="H14" s="66"/>
      <c r="I14" s="63"/>
      <c r="J14" s="67"/>
      <c r="K14" s="67"/>
      <c r="L14" s="67"/>
      <c r="M14" s="67"/>
      <c r="N14" s="67"/>
      <c r="O14" s="67"/>
      <c r="P14" s="67"/>
    </row>
    <row r="15" spans="1:16" ht="30" customHeight="1">
      <c r="A15" s="68" t="s">
        <v>49</v>
      </c>
      <c r="B15" s="68"/>
      <c r="C15" s="69" t="s">
        <v>47</v>
      </c>
      <c r="D15" s="69"/>
      <c r="E15" s="70" t="s">
        <v>50</v>
      </c>
      <c r="F15" s="70"/>
      <c r="G15" s="70"/>
      <c r="H15" s="70"/>
      <c r="I15" s="10"/>
      <c r="J15" s="71" t="s">
        <v>51</v>
      </c>
      <c r="K15" s="71"/>
      <c r="L15" s="71"/>
      <c r="M15" s="71"/>
      <c r="N15" s="71"/>
      <c r="O15" s="71"/>
      <c r="P15" s="71"/>
    </row>
    <row r="16" spans="1:16" ht="30" customHeight="1">
      <c r="A16" s="72" t="s">
        <v>52</v>
      </c>
      <c r="B16" s="72"/>
      <c r="C16" s="73" t="s">
        <v>53</v>
      </c>
      <c r="D16" s="73"/>
      <c r="E16" s="74" t="s">
        <v>54</v>
      </c>
      <c r="F16" s="74"/>
      <c r="G16" s="74"/>
      <c r="H16" s="74"/>
      <c r="I16" s="10"/>
      <c r="J16" s="71"/>
      <c r="K16" s="71"/>
      <c r="L16" s="71"/>
      <c r="M16" s="71"/>
      <c r="N16" s="71"/>
      <c r="O16" s="71"/>
      <c r="P16" s="71"/>
    </row>
    <row r="17" spans="1:16" ht="27" customHeight="1">
      <c r="A17" s="75"/>
      <c r="B17" s="76"/>
      <c r="C17" s="77" t="s">
        <v>55</v>
      </c>
      <c r="D17" s="77"/>
      <c r="E17" s="78">
        <f ca="1">TODAY()</f>
        <v>40578</v>
      </c>
      <c r="F17" s="78"/>
      <c r="G17" s="10"/>
      <c r="H17" s="10"/>
      <c r="I17" s="10"/>
      <c r="J17" s="71"/>
      <c r="K17" s="71"/>
      <c r="L17" s="71"/>
      <c r="M17" s="71"/>
      <c r="N17" s="71"/>
      <c r="O17" s="71"/>
      <c r="P17" s="71"/>
    </row>
    <row r="18" spans="1:16" ht="11.25">
      <c r="A18" s="79"/>
      <c r="B18" s="80"/>
      <c r="C18" s="80"/>
      <c r="D18" s="80"/>
      <c r="E18" s="80"/>
      <c r="F18" s="80"/>
      <c r="G18" s="80"/>
      <c r="H18" s="80"/>
      <c r="I18" s="80"/>
      <c r="J18" s="79"/>
      <c r="K18" s="80"/>
      <c r="L18" s="80"/>
      <c r="M18" s="80"/>
      <c r="N18" s="80"/>
      <c r="O18" s="80"/>
      <c r="P18" s="81"/>
    </row>
    <row r="19" spans="1:17" ht="12.75" customHeight="1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</row>
    <row r="20" spans="1:17" ht="12.75" customHeigh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</row>
    <row r="21" spans="1:17" ht="12.75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</row>
    <row r="22" spans="1:17" ht="12.75" customHeight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</row>
    <row r="23" spans="1:17" ht="12.75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</row>
    <row r="24" spans="1:17" ht="12.75" customHeight="1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</row>
    <row r="25" spans="1:17" ht="12.75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</row>
    <row r="26" spans="1:17" ht="12.75" customHeight="1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</row>
    <row r="27" spans="1:17" ht="12.75" customHeight="1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</row>
    <row r="28" spans="1:17" ht="12.75" customHeight="1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</row>
    <row r="29" spans="1:17" ht="12.75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</row>
    <row r="30" spans="1:17" ht="12.75" customHeight="1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</row>
    <row r="31" spans="1:17" ht="12.75" customHeight="1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</row>
    <row r="32" spans="1:17" ht="12.75" customHeight="1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</row>
    <row r="33" spans="1:17" ht="12.75" customHeight="1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</row>
    <row r="34" spans="1:17" ht="12.75" customHeight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</row>
    <row r="35" spans="1:17" ht="12.75" customHeight="1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</row>
    <row r="36" spans="1:17" ht="12.75" customHeight="1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</row>
    <row r="37" ht="13.5" customHeight="1"/>
  </sheetData>
  <sheetProtection selectLockedCells="1" selectUnlockedCells="1"/>
  <mergeCells count="50">
    <mergeCell ref="B1:H1"/>
    <mergeCell ref="J1:O1"/>
    <mergeCell ref="J2:O2"/>
    <mergeCell ref="J3:O3"/>
    <mergeCell ref="J4:K4"/>
    <mergeCell ref="L4:M4"/>
    <mergeCell ref="N4:O4"/>
    <mergeCell ref="A5:B5"/>
    <mergeCell ref="C5:H5"/>
    <mergeCell ref="J5:O5"/>
    <mergeCell ref="A6:H6"/>
    <mergeCell ref="J6:O6"/>
    <mergeCell ref="A7:B7"/>
    <mergeCell ref="C7:H7"/>
    <mergeCell ref="J7:O7"/>
    <mergeCell ref="A8:B8"/>
    <mergeCell ref="C8:E8"/>
    <mergeCell ref="G8:H8"/>
    <mergeCell ref="J8:L8"/>
    <mergeCell ref="M8:O8"/>
    <mergeCell ref="A9:B9"/>
    <mergeCell ref="C9:H9"/>
    <mergeCell ref="J9:O9"/>
    <mergeCell ref="A10:B10"/>
    <mergeCell ref="C10:H10"/>
    <mergeCell ref="J10:K10"/>
    <mergeCell ref="L10:M10"/>
    <mergeCell ref="N10:O10"/>
    <mergeCell ref="J11:K11"/>
    <mergeCell ref="L11:M11"/>
    <mergeCell ref="N11:O11"/>
    <mergeCell ref="P11:P12"/>
    <mergeCell ref="J12:K12"/>
    <mergeCell ref="L12:M12"/>
    <mergeCell ref="N12:O12"/>
    <mergeCell ref="C13:D13"/>
    <mergeCell ref="E13:G13"/>
    <mergeCell ref="A14:B14"/>
    <mergeCell ref="C14:D14"/>
    <mergeCell ref="E14:H14"/>
    <mergeCell ref="J14:P14"/>
    <mergeCell ref="A15:B15"/>
    <mergeCell ref="C15:D15"/>
    <mergeCell ref="E15:H15"/>
    <mergeCell ref="J15:P17"/>
    <mergeCell ref="A16:B16"/>
    <mergeCell ref="C16:D16"/>
    <mergeCell ref="E16:H16"/>
    <mergeCell ref="C17:D17"/>
    <mergeCell ref="E17:F17"/>
  </mergeCells>
  <dataValidations count="9">
    <dataValidation type="list" allowBlank="1" showInputMessage="1" showErrorMessage="1" promptTitle="Ввод" prompt="Выберите год из списка" sqref="F2 J4:K4 J11:J12 K12">
      <formula1>YEARS</formula1>
      <formula2>0</formula2>
    </dataValidation>
    <dataValidation type="list" allowBlank="1" showInputMessage="1" showErrorMessage="1" promptTitle="Ввод" prompt="Выберите число из списка" sqref="D2 N4:O4 N11:N12 O12">
      <formula1>DAYS</formula1>
      <formula2>0</formula2>
    </dataValidation>
    <dataValidation type="list" allowBlank="1" showInputMessage="1" showErrorMessage="1" promptTitle="Ввод" prompt="Выберите месяц из списка" sqref="L4:M4 L11:L12 M12">
      <formula1>MONTHS1</formula1>
      <formula2>0</formula2>
    </dataValidation>
    <dataValidation type="list" allowBlank="1" showInputMessage="1" showErrorMessage="1" sqref="C9">
      <formula1>MONEY</formula1>
      <formula2>0</formula2>
    </dataValidation>
    <dataValidation type="list" allowBlank="1" showInputMessage="1" showErrorMessage="1" sqref="C8:E8">
      <formula1>form_s</formula1>
      <formula2>0</formula2>
    </dataValidation>
    <dataValidation type="list" allowBlank="1" showInputMessage="1" showErrorMessage="1" promptTitle="Ввод" prompt="Выберите месяц из списка" sqref="E2">
      <formula1>MONTHS</formula1>
      <formula2>0</formula2>
    </dataValidation>
    <dataValidation type="textLength" allowBlank="1" showInputMessage="1" showErrorMessage="1" sqref="J6:O6">
      <formula1>10</formula1>
      <formula2>12</formula2>
    </dataValidation>
    <dataValidation type="list" allowBlank="1" showInputMessage="1" showErrorMessage="1" promptTitle="Ввод" prompt="Выберите период из списка" sqref="F3">
      <formula1>PERIOD1</formula1>
      <formula2>0</formula2>
    </dataValidation>
    <dataValidation type="list" allowBlank="1" showInputMessage="1" showErrorMessage="1" sqref="G8:H8">
      <formula1>FORM_S2</formula1>
      <formula2>0</formula2>
    </dataValidation>
  </dataValidations>
  <printOptions/>
  <pageMargins left="0.14027777777777778" right="0.12986111111111112" top="0.0798611111111111" bottom="0.1597222222222222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3"/>
  <sheetViews>
    <sheetView tabSelected="1" zoomScale="85" zoomScaleNormal="85" workbookViewId="0" topLeftCell="C1">
      <selection activeCell="I37" sqref="I37"/>
    </sheetView>
  </sheetViews>
  <sheetFormatPr defaultColWidth="8.00390625" defaultRowHeight="12.75"/>
  <cols>
    <col min="1" max="2" width="0" style="82" hidden="1" customWidth="1"/>
    <col min="3" max="3" width="7.00390625" style="82" customWidth="1"/>
    <col min="4" max="4" width="8.00390625" style="83" customWidth="1"/>
    <col min="5" max="5" width="7.00390625" style="83" customWidth="1"/>
    <col min="6" max="6" width="37.421875" style="83" customWidth="1"/>
    <col min="7" max="7" width="10.421875" style="83" customWidth="1"/>
    <col min="8" max="8" width="20.00390625" style="83" customWidth="1"/>
    <col min="9" max="9" width="21.57421875" style="83" customWidth="1"/>
    <col min="10" max="16384" width="8.00390625" style="83" customWidth="1"/>
  </cols>
  <sheetData>
    <row r="1" ht="12.75" customHeight="1" hidden="1">
      <c r="A1" s="82" t="s">
        <v>0</v>
      </c>
    </row>
    <row r="2" spans="1:2" ht="12.75" customHeight="1" hidden="1">
      <c r="A2" s="82" t="str">
        <f>Справочники!D2</f>
        <v>01</v>
      </c>
      <c r="B2" s="84" t="str">
        <f>Справочники!J6</f>
        <v>7414000657</v>
      </c>
    </row>
    <row r="3" spans="1:2" ht="12.75" customHeight="1" hidden="1">
      <c r="A3" s="82" t="str">
        <f>Справочники!E2</f>
        <v>январь</v>
      </c>
      <c r="B3" s="82" t="str">
        <f>Справочники!C9</f>
        <v>тыс.руб.</v>
      </c>
    </row>
    <row r="4" spans="1:2" ht="12.75" customHeight="1" hidden="1">
      <c r="A4" s="82">
        <f>Справочники!F2</f>
        <v>2011</v>
      </c>
      <c r="B4" s="82">
        <f>Справочники!C12</f>
        <v>0</v>
      </c>
    </row>
    <row r="5" spans="1:2" ht="12.75" customHeight="1" hidden="1">
      <c r="A5" s="82" t="str">
        <f>Справочники!C5</f>
        <v>МП Трест "Теплофикация"</v>
      </c>
      <c r="B5" s="84">
        <f>Справочники!F12</f>
        <v>0</v>
      </c>
    </row>
    <row r="6" ht="15.75" customHeight="1">
      <c r="B6" s="84"/>
    </row>
    <row r="7" spans="2:10" ht="20.25" customHeight="1">
      <c r="B7" s="84"/>
      <c r="D7" s="85"/>
      <c r="E7" s="86"/>
      <c r="F7" s="86"/>
      <c r="G7" s="86"/>
      <c r="H7" s="86"/>
      <c r="I7" s="86"/>
      <c r="J7" s="87"/>
    </row>
    <row r="8" spans="4:10" ht="20.25" customHeight="1">
      <c r="D8" s="88"/>
      <c r="E8" s="89" t="s">
        <v>56</v>
      </c>
      <c r="F8" s="89"/>
      <c r="G8" s="89"/>
      <c r="H8" s="89"/>
      <c r="I8" s="89"/>
      <c r="J8" s="90"/>
    </row>
    <row r="9" spans="4:10" ht="20.25" customHeight="1">
      <c r="D9" s="88"/>
      <c r="E9" s="91"/>
      <c r="F9" s="91"/>
      <c r="G9" s="91"/>
      <c r="H9" s="91"/>
      <c r="I9" s="92" t="str">
        <f>IF(Справочники!C9="","",Справочники!C9)</f>
        <v>тыс.руб.</v>
      </c>
      <c r="J9" s="90"/>
    </row>
    <row r="10" spans="4:10" ht="28.5" customHeight="1">
      <c r="D10" s="88"/>
      <c r="E10" s="93" t="s">
        <v>57</v>
      </c>
      <c r="F10" s="94" t="s">
        <v>58</v>
      </c>
      <c r="G10" s="94" t="s">
        <v>59</v>
      </c>
      <c r="H10" s="94" t="s">
        <v>60</v>
      </c>
      <c r="I10" s="95" t="s">
        <v>61</v>
      </c>
      <c r="J10" s="90"/>
    </row>
    <row r="11" spans="1:10" ht="14.25" customHeight="1">
      <c r="A11" s="96"/>
      <c r="B11" s="96"/>
      <c r="D11" s="88"/>
      <c r="E11" s="97" t="s">
        <v>62</v>
      </c>
      <c r="F11" s="98">
        <v>1</v>
      </c>
      <c r="G11" s="98">
        <v>2</v>
      </c>
      <c r="H11" s="98">
        <v>3</v>
      </c>
      <c r="I11" s="99">
        <v>4</v>
      </c>
      <c r="J11" s="90"/>
    </row>
    <row r="12" spans="1:10" ht="18" customHeight="1">
      <c r="A12" s="100"/>
      <c r="B12" s="96"/>
      <c r="D12" s="88"/>
      <c r="E12" s="101">
        <v>1</v>
      </c>
      <c r="F12" s="102" t="s">
        <v>63</v>
      </c>
      <c r="G12" s="102"/>
      <c r="H12" s="103"/>
      <c r="I12" s="104"/>
      <c r="J12" s="90"/>
    </row>
    <row r="13" spans="1:10" ht="18" customHeight="1">
      <c r="A13" s="105" t="s">
        <v>64</v>
      </c>
      <c r="B13" s="100" t="s">
        <v>65</v>
      </c>
      <c r="D13" s="88"/>
      <c r="E13" s="106" t="s">
        <v>66</v>
      </c>
      <c r="F13" s="107" t="s">
        <v>64</v>
      </c>
      <c r="G13" s="108" t="s">
        <v>67</v>
      </c>
      <c r="H13" s="109"/>
      <c r="I13" s="110"/>
      <c r="J13" s="90"/>
    </row>
    <row r="14" spans="1:10" ht="18" customHeight="1">
      <c r="A14" s="105" t="s">
        <v>68</v>
      </c>
      <c r="B14" s="100" t="s">
        <v>69</v>
      </c>
      <c r="D14" s="88"/>
      <c r="E14" s="106" t="s">
        <v>70</v>
      </c>
      <c r="F14" s="107" t="s">
        <v>68</v>
      </c>
      <c r="G14" s="108" t="s">
        <v>71</v>
      </c>
      <c r="H14" s="109">
        <v>430554</v>
      </c>
      <c r="I14" s="110">
        <v>432740</v>
      </c>
      <c r="J14" s="90"/>
    </row>
    <row r="15" spans="1:10" ht="18" customHeight="1">
      <c r="A15" s="105" t="s">
        <v>72</v>
      </c>
      <c r="B15" s="100" t="s">
        <v>73</v>
      </c>
      <c r="D15" s="88"/>
      <c r="E15" s="106" t="s">
        <v>74</v>
      </c>
      <c r="F15" s="107" t="s">
        <v>72</v>
      </c>
      <c r="G15" s="108" t="s">
        <v>75</v>
      </c>
      <c r="H15" s="109">
        <v>263259</v>
      </c>
      <c r="I15" s="110">
        <v>263406</v>
      </c>
      <c r="J15" s="90"/>
    </row>
    <row r="16" spans="1:10" ht="18" customHeight="1">
      <c r="A16" s="105" t="s">
        <v>76</v>
      </c>
      <c r="B16" s="100" t="s">
        <v>77</v>
      </c>
      <c r="D16" s="88"/>
      <c r="E16" s="106" t="s">
        <v>78</v>
      </c>
      <c r="F16" s="107" t="s">
        <v>76</v>
      </c>
      <c r="G16" s="108" t="s">
        <v>79</v>
      </c>
      <c r="H16" s="109"/>
      <c r="I16" s="110"/>
      <c r="J16" s="90"/>
    </row>
    <row r="17" spans="1:10" ht="18" customHeight="1">
      <c r="A17" s="105" t="s">
        <v>80</v>
      </c>
      <c r="B17" s="100" t="s">
        <v>81</v>
      </c>
      <c r="D17" s="88"/>
      <c r="E17" s="106" t="s">
        <v>82</v>
      </c>
      <c r="F17" s="107" t="s">
        <v>80</v>
      </c>
      <c r="G17" s="108" t="s">
        <v>83</v>
      </c>
      <c r="H17" s="109"/>
      <c r="I17" s="110"/>
      <c r="J17" s="90"/>
    </row>
    <row r="18" spans="1:10" ht="18" customHeight="1">
      <c r="A18" s="105" t="s">
        <v>84</v>
      </c>
      <c r="B18" s="100" t="s">
        <v>85</v>
      </c>
      <c r="D18" s="88"/>
      <c r="E18" s="106" t="s">
        <v>86</v>
      </c>
      <c r="F18" s="107" t="s">
        <v>87</v>
      </c>
      <c r="G18" s="108" t="s">
        <v>88</v>
      </c>
      <c r="H18" s="109">
        <v>14019</v>
      </c>
      <c r="I18" s="110">
        <v>10986</v>
      </c>
      <c r="J18" s="90"/>
    </row>
    <row r="19" spans="1:10" ht="18" customHeight="1">
      <c r="A19" s="105" t="s">
        <v>89</v>
      </c>
      <c r="B19" s="100" t="s">
        <v>90</v>
      </c>
      <c r="D19" s="88"/>
      <c r="E19" s="106" t="s">
        <v>91</v>
      </c>
      <c r="F19" s="107" t="s">
        <v>89</v>
      </c>
      <c r="G19" s="108" t="s">
        <v>92</v>
      </c>
      <c r="H19" s="109"/>
      <c r="I19" s="110"/>
      <c r="J19" s="90"/>
    </row>
    <row r="20" spans="1:10" ht="18" customHeight="1">
      <c r="A20" s="105" t="s">
        <v>93</v>
      </c>
      <c r="B20" s="100" t="s">
        <v>94</v>
      </c>
      <c r="D20" s="88"/>
      <c r="E20" s="111" t="s">
        <v>95</v>
      </c>
      <c r="F20" s="112" t="s">
        <v>93</v>
      </c>
      <c r="G20" s="113" t="s">
        <v>96</v>
      </c>
      <c r="H20" s="114">
        <f>SUM(H13:H19)</f>
        <v>707832</v>
      </c>
      <c r="I20" s="115">
        <f>SUM(I13:I19)</f>
        <v>707132</v>
      </c>
      <c r="J20" s="90"/>
    </row>
    <row r="21" spans="1:10" ht="18" customHeight="1">
      <c r="A21" s="100"/>
      <c r="B21" s="100"/>
      <c r="D21" s="88"/>
      <c r="E21" s="101" t="s">
        <v>97</v>
      </c>
      <c r="F21" s="102" t="s">
        <v>98</v>
      </c>
      <c r="G21" s="102"/>
      <c r="H21" s="116"/>
      <c r="I21" s="117"/>
      <c r="J21" s="90"/>
    </row>
    <row r="22" spans="1:10" ht="18" customHeight="1">
      <c r="A22" s="105" t="s">
        <v>99</v>
      </c>
      <c r="B22" s="100" t="s">
        <v>100</v>
      </c>
      <c r="D22" s="88"/>
      <c r="E22" s="106" t="s">
        <v>101</v>
      </c>
      <c r="F22" s="118" t="s">
        <v>102</v>
      </c>
      <c r="G22" s="108" t="s">
        <v>103</v>
      </c>
      <c r="H22" s="109">
        <v>56333</v>
      </c>
      <c r="I22" s="110">
        <v>74209</v>
      </c>
      <c r="J22" s="90"/>
    </row>
    <row r="23" spans="1:19" ht="27.75" customHeight="1">
      <c r="A23" s="105" t="s">
        <v>104</v>
      </c>
      <c r="B23" s="100" t="s">
        <v>105</v>
      </c>
      <c r="D23" s="88"/>
      <c r="E23" s="106" t="s">
        <v>106</v>
      </c>
      <c r="F23" s="119" t="s">
        <v>107</v>
      </c>
      <c r="G23" s="108"/>
      <c r="H23" s="109">
        <v>54194</v>
      </c>
      <c r="I23" s="110">
        <v>71686</v>
      </c>
      <c r="J23" s="90"/>
      <c r="K23" s="120"/>
      <c r="L23" s="120"/>
      <c r="M23" s="120"/>
      <c r="N23" s="120"/>
      <c r="O23" s="120"/>
      <c r="P23" s="120"/>
      <c r="Q23" s="120"/>
      <c r="R23" s="120"/>
      <c r="S23" s="120"/>
    </row>
    <row r="24" spans="1:19" ht="18" customHeight="1">
      <c r="A24" s="105" t="s">
        <v>108</v>
      </c>
      <c r="B24" s="100" t="s">
        <v>109</v>
      </c>
      <c r="D24" s="88"/>
      <c r="E24" s="106" t="s">
        <v>110</v>
      </c>
      <c r="F24" s="119" t="s">
        <v>111</v>
      </c>
      <c r="G24" s="108"/>
      <c r="H24" s="109"/>
      <c r="I24" s="110"/>
      <c r="J24" s="90"/>
      <c r="K24" s="120"/>
      <c r="L24" s="120"/>
      <c r="M24" s="120"/>
      <c r="N24" s="120"/>
      <c r="O24" s="120"/>
      <c r="P24" s="120"/>
      <c r="Q24" s="120"/>
      <c r="R24" s="120"/>
      <c r="S24" s="120"/>
    </row>
    <row r="25" spans="1:19" ht="18" customHeight="1">
      <c r="A25" s="105" t="s">
        <v>112</v>
      </c>
      <c r="B25" s="100" t="s">
        <v>113</v>
      </c>
      <c r="D25" s="88"/>
      <c r="E25" s="106" t="s">
        <v>114</v>
      </c>
      <c r="F25" s="119" t="s">
        <v>115</v>
      </c>
      <c r="G25" s="108"/>
      <c r="H25" s="109"/>
      <c r="I25" s="110"/>
      <c r="J25" s="90"/>
      <c r="K25" s="120"/>
      <c r="L25" s="120"/>
      <c r="M25" s="120"/>
      <c r="N25" s="120"/>
      <c r="O25" s="120"/>
      <c r="P25" s="120"/>
      <c r="Q25" s="120"/>
      <c r="R25" s="120"/>
      <c r="S25" s="120"/>
    </row>
    <row r="26" spans="1:19" ht="27.75" customHeight="1">
      <c r="A26" s="105" t="s">
        <v>116</v>
      </c>
      <c r="B26" s="100" t="s">
        <v>117</v>
      </c>
      <c r="D26" s="88"/>
      <c r="E26" s="106" t="s">
        <v>118</v>
      </c>
      <c r="F26" s="119" t="s">
        <v>119</v>
      </c>
      <c r="G26" s="108"/>
      <c r="H26" s="109"/>
      <c r="I26" s="110"/>
      <c r="J26" s="90"/>
      <c r="K26" s="120"/>
      <c r="L26" s="120"/>
      <c r="M26" s="120"/>
      <c r="N26" s="121"/>
      <c r="O26" s="120"/>
      <c r="P26" s="120"/>
      <c r="Q26" s="120"/>
      <c r="R26" s="120"/>
      <c r="S26" s="120"/>
    </row>
    <row r="27" spans="1:19" ht="18" customHeight="1">
      <c r="A27" s="105" t="s">
        <v>120</v>
      </c>
      <c r="B27" s="100" t="s">
        <v>121</v>
      </c>
      <c r="D27" s="88"/>
      <c r="E27" s="106" t="s">
        <v>122</v>
      </c>
      <c r="F27" s="119" t="s">
        <v>123</v>
      </c>
      <c r="G27" s="108"/>
      <c r="H27" s="109"/>
      <c r="I27" s="110"/>
      <c r="J27" s="90"/>
      <c r="K27" s="120"/>
      <c r="L27" s="120"/>
      <c r="M27" s="120"/>
      <c r="N27" s="120"/>
      <c r="O27" s="120"/>
      <c r="P27" s="120"/>
      <c r="Q27" s="120"/>
      <c r="R27" s="120"/>
      <c r="S27" s="120"/>
    </row>
    <row r="28" spans="1:19" ht="18" customHeight="1">
      <c r="A28" s="105" t="s">
        <v>124</v>
      </c>
      <c r="B28" s="100" t="s">
        <v>125</v>
      </c>
      <c r="D28" s="88"/>
      <c r="E28" s="106" t="s">
        <v>126</v>
      </c>
      <c r="F28" s="119" t="s">
        <v>127</v>
      </c>
      <c r="G28" s="108"/>
      <c r="H28" s="109">
        <v>2139</v>
      </c>
      <c r="I28" s="110">
        <v>2523</v>
      </c>
      <c r="J28" s="90"/>
      <c r="K28" s="120"/>
      <c r="L28" s="120"/>
      <c r="M28" s="120"/>
      <c r="N28" s="120"/>
      <c r="O28" s="120"/>
      <c r="P28" s="120"/>
      <c r="Q28" s="120"/>
      <c r="R28" s="120"/>
      <c r="S28" s="120"/>
    </row>
    <row r="29" spans="1:19" ht="18" customHeight="1">
      <c r="A29" s="105" t="s">
        <v>128</v>
      </c>
      <c r="B29" s="100" t="s">
        <v>129</v>
      </c>
      <c r="D29" s="88"/>
      <c r="E29" s="106" t="s">
        <v>130</v>
      </c>
      <c r="F29" s="119" t="s">
        <v>131</v>
      </c>
      <c r="G29" s="108"/>
      <c r="H29" s="109"/>
      <c r="I29" s="110"/>
      <c r="J29" s="90"/>
      <c r="K29" s="120"/>
      <c r="L29" s="120"/>
      <c r="M29" s="120"/>
      <c r="N29" s="120"/>
      <c r="O29" s="120"/>
      <c r="P29" s="120"/>
      <c r="Q29" s="120"/>
      <c r="R29" s="120"/>
      <c r="S29" s="120"/>
    </row>
    <row r="30" spans="1:19" ht="31.5" customHeight="1">
      <c r="A30" s="105" t="s">
        <v>132</v>
      </c>
      <c r="B30" s="100" t="s">
        <v>133</v>
      </c>
      <c r="D30" s="88"/>
      <c r="E30" s="106" t="s">
        <v>134</v>
      </c>
      <c r="F30" s="107" t="s">
        <v>135</v>
      </c>
      <c r="G30" s="108" t="s">
        <v>136</v>
      </c>
      <c r="H30" s="109"/>
      <c r="I30" s="110"/>
      <c r="J30" s="90"/>
      <c r="K30" s="120"/>
      <c r="L30" s="120"/>
      <c r="M30" s="120"/>
      <c r="N30" s="120"/>
      <c r="O30" s="120"/>
      <c r="P30" s="120"/>
      <c r="Q30" s="120"/>
      <c r="R30" s="120"/>
      <c r="S30" s="120"/>
    </row>
    <row r="31" spans="1:19" ht="39" customHeight="1">
      <c r="A31" s="105" t="s">
        <v>137</v>
      </c>
      <c r="B31" s="100" t="s">
        <v>138</v>
      </c>
      <c r="D31" s="88"/>
      <c r="E31" s="106" t="s">
        <v>139</v>
      </c>
      <c r="F31" s="107" t="s">
        <v>140</v>
      </c>
      <c r="G31" s="108" t="s">
        <v>141</v>
      </c>
      <c r="H31" s="109"/>
      <c r="I31" s="110"/>
      <c r="J31" s="90"/>
      <c r="K31" s="120"/>
      <c r="L31" s="120"/>
      <c r="M31" s="120"/>
      <c r="N31" s="120"/>
      <c r="O31" s="120"/>
      <c r="P31" s="120"/>
      <c r="Q31" s="120"/>
      <c r="R31" s="120"/>
      <c r="S31" s="120"/>
    </row>
    <row r="32" spans="1:19" ht="18.75" customHeight="1">
      <c r="A32" s="105" t="s">
        <v>142</v>
      </c>
      <c r="B32" s="100" t="s">
        <v>143</v>
      </c>
      <c r="D32" s="88"/>
      <c r="E32" s="106" t="s">
        <v>144</v>
      </c>
      <c r="F32" s="119" t="s">
        <v>145</v>
      </c>
      <c r="G32" s="108"/>
      <c r="H32" s="109"/>
      <c r="I32" s="110"/>
      <c r="J32" s="90"/>
      <c r="K32" s="120"/>
      <c r="L32" s="120"/>
      <c r="M32" s="120"/>
      <c r="N32" s="120"/>
      <c r="O32" s="120"/>
      <c r="P32" s="120"/>
      <c r="Q32" s="120"/>
      <c r="R32" s="120"/>
      <c r="S32" s="120"/>
    </row>
    <row r="33" spans="1:19" ht="39" customHeight="1">
      <c r="A33" s="105" t="s">
        <v>146</v>
      </c>
      <c r="B33" s="100" t="s">
        <v>147</v>
      </c>
      <c r="D33" s="88"/>
      <c r="E33" s="106" t="s">
        <v>148</v>
      </c>
      <c r="F33" s="107" t="s">
        <v>149</v>
      </c>
      <c r="G33" s="108" t="s">
        <v>150</v>
      </c>
      <c r="H33" s="109">
        <v>494838</v>
      </c>
      <c r="I33" s="110">
        <v>518948</v>
      </c>
      <c r="J33" s="90"/>
      <c r="K33" s="120"/>
      <c r="L33" s="120"/>
      <c r="M33" s="120"/>
      <c r="N33" s="120"/>
      <c r="O33" s="120"/>
      <c r="P33" s="120"/>
      <c r="Q33" s="120"/>
      <c r="R33" s="120"/>
      <c r="S33" s="120"/>
    </row>
    <row r="34" spans="1:19" ht="18" customHeight="1">
      <c r="A34" s="105" t="s">
        <v>151</v>
      </c>
      <c r="B34" s="100" t="s">
        <v>152</v>
      </c>
      <c r="D34" s="88"/>
      <c r="E34" s="106" t="s">
        <v>153</v>
      </c>
      <c r="F34" s="119" t="s">
        <v>145</v>
      </c>
      <c r="G34" s="108"/>
      <c r="H34" s="109">
        <v>443185</v>
      </c>
      <c r="I34" s="110">
        <v>456717</v>
      </c>
      <c r="J34" s="90"/>
      <c r="K34" s="120"/>
      <c r="L34" s="120"/>
      <c r="M34" s="120"/>
      <c r="N34" s="120"/>
      <c r="O34" s="120"/>
      <c r="P34" s="120"/>
      <c r="Q34" s="120"/>
      <c r="R34" s="120"/>
      <c r="S34" s="120"/>
    </row>
    <row r="35" spans="1:19" ht="18" customHeight="1">
      <c r="A35" s="105" t="s">
        <v>154</v>
      </c>
      <c r="B35" s="100" t="s">
        <v>155</v>
      </c>
      <c r="D35" s="88"/>
      <c r="E35" s="106" t="s">
        <v>156</v>
      </c>
      <c r="F35" s="107" t="s">
        <v>154</v>
      </c>
      <c r="G35" s="108" t="s">
        <v>157</v>
      </c>
      <c r="H35" s="109"/>
      <c r="I35" s="110"/>
      <c r="J35" s="90"/>
      <c r="K35" s="120"/>
      <c r="L35" s="120"/>
      <c r="M35" s="120"/>
      <c r="N35" s="120"/>
      <c r="O35" s="120"/>
      <c r="P35" s="120"/>
      <c r="Q35" s="120"/>
      <c r="R35" s="120"/>
      <c r="S35" s="120"/>
    </row>
    <row r="36" spans="1:10" ht="18" customHeight="1">
      <c r="A36" s="105" t="s">
        <v>158</v>
      </c>
      <c r="B36" s="100" t="s">
        <v>159</v>
      </c>
      <c r="D36" s="88"/>
      <c r="E36" s="106" t="s">
        <v>160</v>
      </c>
      <c r="F36" s="107" t="s">
        <v>158</v>
      </c>
      <c r="G36" s="108" t="s">
        <v>161</v>
      </c>
      <c r="H36" s="109">
        <v>26559</v>
      </c>
      <c r="I36" s="110">
        <v>40072</v>
      </c>
      <c r="J36" s="90"/>
    </row>
    <row r="37" spans="1:10" ht="18" customHeight="1">
      <c r="A37" s="105" t="s">
        <v>162</v>
      </c>
      <c r="B37" s="100" t="s">
        <v>163</v>
      </c>
      <c r="D37" s="88"/>
      <c r="E37" s="106" t="s">
        <v>164</v>
      </c>
      <c r="F37" s="107" t="s">
        <v>162</v>
      </c>
      <c r="G37" s="108" t="s">
        <v>165</v>
      </c>
      <c r="H37" s="109"/>
      <c r="I37" s="110"/>
      <c r="J37" s="90"/>
    </row>
    <row r="38" spans="1:10" ht="18" customHeight="1">
      <c r="A38" s="105" t="s">
        <v>166</v>
      </c>
      <c r="B38" s="100" t="s">
        <v>167</v>
      </c>
      <c r="D38" s="88"/>
      <c r="E38" s="111" t="s">
        <v>168</v>
      </c>
      <c r="F38" s="112" t="s">
        <v>166</v>
      </c>
      <c r="G38" s="113" t="s">
        <v>169</v>
      </c>
      <c r="H38" s="114">
        <f>H22+H30+H31+H33+H35+H36+H37</f>
        <v>577730</v>
      </c>
      <c r="I38" s="115">
        <f>I22+I30+I31+I33+I35+I36+I37</f>
        <v>633229</v>
      </c>
      <c r="J38" s="90"/>
    </row>
    <row r="39" spans="1:10" ht="18" customHeight="1">
      <c r="A39" s="105" t="s">
        <v>170</v>
      </c>
      <c r="B39" s="100" t="s">
        <v>171</v>
      </c>
      <c r="D39" s="88"/>
      <c r="E39" s="122" t="s">
        <v>172</v>
      </c>
      <c r="F39" s="123" t="s">
        <v>170</v>
      </c>
      <c r="G39" s="124" t="s">
        <v>173</v>
      </c>
      <c r="H39" s="125">
        <f>H20+H38</f>
        <v>1285562</v>
      </c>
      <c r="I39" s="126">
        <f>I20+I38</f>
        <v>1340361</v>
      </c>
      <c r="J39" s="90"/>
    </row>
    <row r="40" spans="1:10" ht="20.25" customHeight="1">
      <c r="A40" s="100"/>
      <c r="B40" s="96"/>
      <c r="D40" s="127"/>
      <c r="E40" s="128"/>
      <c r="F40" s="128"/>
      <c r="G40" s="128"/>
      <c r="H40" s="128"/>
      <c r="I40" s="128"/>
      <c r="J40" s="129"/>
    </row>
    <row r="41" spans="1:2" ht="11.25">
      <c r="A41" s="100"/>
      <c r="B41" s="96"/>
    </row>
    <row r="42" ht="11.25">
      <c r="A42" s="130"/>
    </row>
    <row r="43" ht="11.25">
      <c r="A43" s="130"/>
    </row>
  </sheetData>
  <sheetProtection selectLockedCells="1" selectUnlockedCells="1"/>
  <mergeCells count="3">
    <mergeCell ref="E8:I8"/>
    <mergeCell ref="F12:G12"/>
    <mergeCell ref="F21:G21"/>
  </mergeCells>
  <dataValidations count="3">
    <dataValidation type="decimal" allowBlank="1" showInputMessage="1" showErrorMessage="1" sqref="O31">
      <formula1>0</formula1>
      <formula2>9999999999999990000</formula2>
    </dataValidation>
    <dataValidation type="decimal" allowBlank="1" showInputMessage="1" showErrorMessage="1" sqref="H20:I20 H38:I39">
      <formula1>-9999999999999990000</formula1>
      <formula2>9999999999999990000</formula2>
    </dataValidation>
    <dataValidation type="decimal" allowBlank="1" showInputMessage="1" showErrorMessage="1" sqref="H13:I19 H22:I37">
      <formula1>-9.99999999999999E+30</formula1>
      <formula2>9.99999999999999E+30</formula2>
    </dataValidation>
  </dataValidations>
  <printOptions/>
  <pageMargins left="0.19027777777777777" right="0.14027777777777778" top="0.19027777777777777" bottom="0.24027777777777778" header="0.5118055555555555" footer="0.511805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"/>
  <sheetViews>
    <sheetView zoomScale="85" zoomScaleNormal="85" workbookViewId="0" topLeftCell="C15">
      <selection activeCell="L37" sqref="L37"/>
    </sheetView>
  </sheetViews>
  <sheetFormatPr defaultColWidth="8.00390625" defaultRowHeight="12.75"/>
  <cols>
    <col min="1" max="2" width="0" style="131" hidden="1" customWidth="1"/>
    <col min="3" max="3" width="7.00390625" style="131" customWidth="1"/>
    <col min="4" max="4" width="8.00390625" style="83" customWidth="1"/>
    <col min="5" max="5" width="7.00390625" style="83" customWidth="1"/>
    <col min="6" max="6" width="37.8515625" style="83" customWidth="1"/>
    <col min="7" max="7" width="11.7109375" style="83" customWidth="1"/>
    <col min="8" max="8" width="2.140625" style="83" customWidth="1"/>
    <col min="9" max="9" width="20.00390625" style="83" customWidth="1"/>
    <col min="10" max="11" width="2.140625" style="83" customWidth="1"/>
    <col min="12" max="12" width="22.57421875" style="83" customWidth="1"/>
    <col min="13" max="13" width="2.140625" style="83" customWidth="1"/>
    <col min="14" max="14" width="8.00390625" style="83" customWidth="1"/>
    <col min="15" max="15" width="4.7109375" style="83" customWidth="1"/>
    <col min="16" max="16384" width="8.00390625" style="83" customWidth="1"/>
  </cols>
  <sheetData>
    <row r="1" ht="12.75" customHeight="1" hidden="1">
      <c r="A1" s="131" t="s">
        <v>0</v>
      </c>
    </row>
    <row r="2" spans="1:2" ht="12.75" customHeight="1" hidden="1">
      <c r="A2" s="131" t="str">
        <f>Справочники!D2</f>
        <v>01</v>
      </c>
      <c r="B2" s="132" t="str">
        <f>Справочники!J6</f>
        <v>7414000657</v>
      </c>
    </row>
    <row r="3" spans="1:2" ht="12.75" customHeight="1" hidden="1">
      <c r="A3" s="131" t="str">
        <f>Справочники!E2</f>
        <v>январь</v>
      </c>
      <c r="B3" s="131" t="str">
        <f>Справочники!C9</f>
        <v>тыс.руб.</v>
      </c>
    </row>
    <row r="4" spans="1:2" ht="12.75" customHeight="1" hidden="1">
      <c r="A4" s="131">
        <f>Справочники!F2</f>
        <v>2011</v>
      </c>
      <c r="B4" s="131">
        <f>Справочники!C12</f>
        <v>0</v>
      </c>
    </row>
    <row r="5" spans="1:2" ht="12.75" customHeight="1" hidden="1">
      <c r="A5" s="131" t="str">
        <f>Справочники!C5</f>
        <v>МП Трест "Теплофикация"</v>
      </c>
      <c r="B5" s="132">
        <f>Справочники!F12</f>
        <v>0</v>
      </c>
    </row>
    <row r="6" ht="15.75" customHeight="1"/>
    <row r="7" spans="1:14" ht="20.25" customHeight="1">
      <c r="A7" s="82"/>
      <c r="B7" s="84"/>
      <c r="C7" s="82"/>
      <c r="D7" s="85"/>
      <c r="E7" s="86"/>
      <c r="F7" s="86"/>
      <c r="G7" s="86"/>
      <c r="H7" s="86"/>
      <c r="I7" s="86"/>
      <c r="J7" s="86"/>
      <c r="K7" s="86"/>
      <c r="L7" s="86"/>
      <c r="M7" s="86"/>
      <c r="N7" s="87"/>
    </row>
    <row r="8" spans="1:14" ht="20.25" customHeight="1">
      <c r="A8" s="82"/>
      <c r="B8" s="82"/>
      <c r="C8" s="82"/>
      <c r="D8" s="88"/>
      <c r="E8" s="89" t="s">
        <v>174</v>
      </c>
      <c r="F8" s="89"/>
      <c r="G8" s="89"/>
      <c r="H8" s="89"/>
      <c r="I8" s="89"/>
      <c r="J8" s="89"/>
      <c r="K8" s="89"/>
      <c r="L8" s="89"/>
      <c r="M8" s="89"/>
      <c r="N8" s="90"/>
    </row>
    <row r="9" spans="1:14" ht="21" customHeight="1">
      <c r="A9" s="82"/>
      <c r="B9" s="82"/>
      <c r="C9" s="82"/>
      <c r="D9" s="88"/>
      <c r="E9" s="91"/>
      <c r="F9" s="91"/>
      <c r="G9" s="91"/>
      <c r="H9" s="91"/>
      <c r="I9" s="91"/>
      <c r="J9" s="91"/>
      <c r="K9" s="91"/>
      <c r="L9" s="133" t="s">
        <v>175</v>
      </c>
      <c r="M9" s="133"/>
      <c r="N9" s="90"/>
    </row>
    <row r="10" spans="4:14" ht="18" customHeight="1">
      <c r="D10" s="88"/>
      <c r="E10" s="91"/>
      <c r="F10" s="91"/>
      <c r="G10" s="91"/>
      <c r="H10" s="91"/>
      <c r="I10" s="91"/>
      <c r="J10" s="91"/>
      <c r="K10" s="91"/>
      <c r="L10" s="92" t="str">
        <f>IF(Справочники!C9="","",Справочники!C9)</f>
        <v>тыс.руб.</v>
      </c>
      <c r="M10" s="92"/>
      <c r="N10" s="90"/>
    </row>
    <row r="11" spans="4:14" ht="40.5" customHeight="1">
      <c r="D11" s="88"/>
      <c r="E11" s="93" t="s">
        <v>57</v>
      </c>
      <c r="F11" s="94" t="s">
        <v>176</v>
      </c>
      <c r="G11" s="94" t="s">
        <v>59</v>
      </c>
      <c r="H11" s="94" t="s">
        <v>177</v>
      </c>
      <c r="I11" s="94"/>
      <c r="J11" s="94"/>
      <c r="K11" s="95" t="s">
        <v>178</v>
      </c>
      <c r="L11" s="95"/>
      <c r="M11" s="95"/>
      <c r="N11" s="90"/>
    </row>
    <row r="12" spans="4:14" ht="16.5" customHeight="1">
      <c r="D12" s="88"/>
      <c r="E12" s="97" t="s">
        <v>62</v>
      </c>
      <c r="F12" s="98">
        <v>1</v>
      </c>
      <c r="G12" s="98">
        <v>2</v>
      </c>
      <c r="H12" s="134">
        <v>3</v>
      </c>
      <c r="I12" s="134"/>
      <c r="J12" s="134"/>
      <c r="K12" s="135">
        <v>4</v>
      </c>
      <c r="L12" s="135"/>
      <c r="M12" s="135"/>
      <c r="N12" s="90"/>
    </row>
    <row r="13" spans="4:14" ht="18" customHeight="1">
      <c r="D13" s="88"/>
      <c r="E13" s="101">
        <v>1</v>
      </c>
      <c r="F13" s="102" t="s">
        <v>179</v>
      </c>
      <c r="G13" s="102"/>
      <c r="H13" s="136"/>
      <c r="I13" s="137"/>
      <c r="J13" s="137"/>
      <c r="K13" s="137"/>
      <c r="L13" s="137"/>
      <c r="M13" s="138"/>
      <c r="N13" s="90"/>
    </row>
    <row r="14" spans="1:14" ht="18" customHeight="1">
      <c r="A14" s="139" t="s">
        <v>180</v>
      </c>
      <c r="B14" s="131" t="s">
        <v>65</v>
      </c>
      <c r="D14" s="88"/>
      <c r="E14" s="106" t="s">
        <v>66</v>
      </c>
      <c r="F14" s="107" t="s">
        <v>180</v>
      </c>
      <c r="G14" s="140" t="s">
        <v>181</v>
      </c>
      <c r="H14" s="141"/>
      <c r="I14" s="142">
        <v>767</v>
      </c>
      <c r="J14" s="143"/>
      <c r="K14" s="144"/>
      <c r="L14" s="142">
        <v>767</v>
      </c>
      <c r="M14" s="145"/>
      <c r="N14" s="90"/>
    </row>
    <row r="15" spans="1:14" ht="18" customHeight="1">
      <c r="A15" s="139" t="s">
        <v>182</v>
      </c>
      <c r="B15" s="131" t="s">
        <v>69</v>
      </c>
      <c r="D15" s="88"/>
      <c r="E15" s="106" t="s">
        <v>70</v>
      </c>
      <c r="F15" s="107" t="s">
        <v>182</v>
      </c>
      <c r="G15" s="140"/>
      <c r="H15" s="141" t="s">
        <v>183</v>
      </c>
      <c r="I15" s="142"/>
      <c r="J15" s="143" t="s">
        <v>184</v>
      </c>
      <c r="K15" s="144" t="s">
        <v>183</v>
      </c>
      <c r="L15" s="142"/>
      <c r="M15" s="145" t="s">
        <v>184</v>
      </c>
      <c r="N15" s="90"/>
    </row>
    <row r="16" spans="1:14" ht="18" customHeight="1">
      <c r="A16" s="139" t="s">
        <v>185</v>
      </c>
      <c r="B16" s="131" t="s">
        <v>73</v>
      </c>
      <c r="D16" s="88"/>
      <c r="E16" s="106" t="s">
        <v>74</v>
      </c>
      <c r="F16" s="107" t="s">
        <v>185</v>
      </c>
      <c r="G16" s="140" t="s">
        <v>186</v>
      </c>
      <c r="H16" s="141"/>
      <c r="I16" s="142">
        <v>334824</v>
      </c>
      <c r="J16" s="143"/>
      <c r="K16" s="144"/>
      <c r="L16" s="142">
        <v>334479</v>
      </c>
      <c r="M16" s="145"/>
      <c r="N16" s="90"/>
    </row>
    <row r="17" spans="1:14" ht="18" customHeight="1">
      <c r="A17" s="139" t="s">
        <v>187</v>
      </c>
      <c r="B17" s="131" t="s">
        <v>77</v>
      </c>
      <c r="D17" s="88"/>
      <c r="E17" s="106" t="s">
        <v>78</v>
      </c>
      <c r="F17" s="107" t="s">
        <v>188</v>
      </c>
      <c r="G17" s="140" t="s">
        <v>189</v>
      </c>
      <c r="H17" s="141"/>
      <c r="I17" s="142"/>
      <c r="J17" s="143"/>
      <c r="K17" s="144"/>
      <c r="L17" s="142"/>
      <c r="M17" s="145"/>
      <c r="N17" s="90"/>
    </row>
    <row r="18" spans="1:14" ht="27.75" customHeight="1">
      <c r="A18" s="139" t="s">
        <v>190</v>
      </c>
      <c r="B18" s="131" t="s">
        <v>191</v>
      </c>
      <c r="D18" s="88"/>
      <c r="E18" s="106" t="s">
        <v>192</v>
      </c>
      <c r="F18" s="119" t="s">
        <v>193</v>
      </c>
      <c r="G18" s="140"/>
      <c r="H18" s="141"/>
      <c r="I18" s="142"/>
      <c r="J18" s="143"/>
      <c r="K18" s="144"/>
      <c r="L18" s="142"/>
      <c r="M18" s="145"/>
      <c r="N18" s="90"/>
    </row>
    <row r="19" spans="1:14" ht="27.75" customHeight="1">
      <c r="A19" s="139" t="s">
        <v>194</v>
      </c>
      <c r="B19" s="131" t="s">
        <v>195</v>
      </c>
      <c r="D19" s="88"/>
      <c r="E19" s="106" t="s">
        <v>196</v>
      </c>
      <c r="F19" s="119" t="s">
        <v>197</v>
      </c>
      <c r="G19" s="140"/>
      <c r="H19" s="141"/>
      <c r="I19" s="142"/>
      <c r="J19" s="143"/>
      <c r="K19" s="144"/>
      <c r="L19" s="142"/>
      <c r="M19" s="145"/>
      <c r="N19" s="90"/>
    </row>
    <row r="20" spans="1:14" ht="27.75" customHeight="1">
      <c r="A20" s="139" t="s">
        <v>198</v>
      </c>
      <c r="B20" s="131" t="s">
        <v>85</v>
      </c>
      <c r="D20" s="88"/>
      <c r="E20" s="106" t="s">
        <v>86</v>
      </c>
      <c r="F20" s="107" t="s">
        <v>198</v>
      </c>
      <c r="G20" s="140" t="s">
        <v>199</v>
      </c>
      <c r="H20" s="141"/>
      <c r="I20" s="142">
        <v>542190</v>
      </c>
      <c r="J20" s="143"/>
      <c r="K20" s="144"/>
      <c r="L20" s="142">
        <v>507783</v>
      </c>
      <c r="M20" s="145"/>
      <c r="N20" s="90"/>
    </row>
    <row r="21" spans="1:14" ht="18" customHeight="1">
      <c r="A21" s="146" t="s">
        <v>200</v>
      </c>
      <c r="B21" s="131" t="s">
        <v>90</v>
      </c>
      <c r="D21" s="88"/>
      <c r="E21" s="111" t="s">
        <v>91</v>
      </c>
      <c r="F21" s="112" t="s">
        <v>200</v>
      </c>
      <c r="G21" s="147" t="s">
        <v>201</v>
      </c>
      <c r="H21" s="148"/>
      <c r="I21" s="149">
        <f>I14-I15+I16+I17+I20</f>
        <v>877781</v>
      </c>
      <c r="J21" s="150"/>
      <c r="K21" s="151"/>
      <c r="L21" s="149">
        <f>L14-L15+L16+L17+L20</f>
        <v>843029</v>
      </c>
      <c r="M21" s="152"/>
      <c r="N21" s="90"/>
    </row>
    <row r="22" spans="4:14" ht="18" customHeight="1">
      <c r="D22" s="88"/>
      <c r="E22" s="101" t="s">
        <v>97</v>
      </c>
      <c r="F22" s="102" t="s">
        <v>202</v>
      </c>
      <c r="G22" s="102"/>
      <c r="H22" s="136"/>
      <c r="I22" s="153"/>
      <c r="J22" s="153"/>
      <c r="K22" s="153"/>
      <c r="L22" s="153"/>
      <c r="M22" s="154"/>
      <c r="N22" s="90"/>
    </row>
    <row r="23" spans="1:14" ht="18" customHeight="1">
      <c r="A23" s="155" t="s">
        <v>203</v>
      </c>
      <c r="B23" s="131" t="s">
        <v>100</v>
      </c>
      <c r="D23" s="88"/>
      <c r="E23" s="106" t="s">
        <v>101</v>
      </c>
      <c r="F23" s="107" t="s">
        <v>203</v>
      </c>
      <c r="G23" s="140" t="s">
        <v>204</v>
      </c>
      <c r="H23" s="141"/>
      <c r="I23" s="142"/>
      <c r="J23" s="143"/>
      <c r="K23" s="144"/>
      <c r="L23" s="142"/>
      <c r="M23" s="145"/>
      <c r="N23" s="90"/>
    </row>
    <row r="24" spans="1:14" ht="18" customHeight="1">
      <c r="A24" s="155" t="s">
        <v>205</v>
      </c>
      <c r="B24" s="131" t="s">
        <v>133</v>
      </c>
      <c r="D24" s="88"/>
      <c r="E24" s="106" t="s">
        <v>134</v>
      </c>
      <c r="F24" s="107" t="s">
        <v>205</v>
      </c>
      <c r="G24" s="140" t="s">
        <v>206</v>
      </c>
      <c r="H24" s="141"/>
      <c r="I24" s="142">
        <v>22959</v>
      </c>
      <c r="J24" s="143"/>
      <c r="K24" s="144"/>
      <c r="L24" s="142">
        <v>23411</v>
      </c>
      <c r="M24" s="145"/>
      <c r="N24" s="90"/>
    </row>
    <row r="25" spans="1:14" ht="18" customHeight="1">
      <c r="A25" s="155" t="s">
        <v>207</v>
      </c>
      <c r="B25" s="131" t="s">
        <v>138</v>
      </c>
      <c r="D25" s="88"/>
      <c r="E25" s="106" t="s">
        <v>139</v>
      </c>
      <c r="F25" s="107" t="s">
        <v>207</v>
      </c>
      <c r="G25" s="140" t="s">
        <v>208</v>
      </c>
      <c r="H25" s="141"/>
      <c r="I25" s="142"/>
      <c r="J25" s="143"/>
      <c r="K25" s="144"/>
      <c r="L25" s="142"/>
      <c r="M25" s="145"/>
      <c r="N25" s="90"/>
    </row>
    <row r="26" spans="1:14" ht="18" customHeight="1">
      <c r="A26" s="155" t="s">
        <v>209</v>
      </c>
      <c r="B26" s="131" t="s">
        <v>147</v>
      </c>
      <c r="D26" s="88"/>
      <c r="E26" s="111" t="s">
        <v>148</v>
      </c>
      <c r="F26" s="112" t="s">
        <v>209</v>
      </c>
      <c r="G26" s="147" t="s">
        <v>210</v>
      </c>
      <c r="H26" s="148"/>
      <c r="I26" s="149">
        <f>SUM(I23:I25)</f>
        <v>22959</v>
      </c>
      <c r="J26" s="150"/>
      <c r="K26" s="151"/>
      <c r="L26" s="149">
        <f>SUM(L23:L25)</f>
        <v>23411</v>
      </c>
      <c r="M26" s="156"/>
      <c r="N26" s="90"/>
    </row>
    <row r="27" spans="4:14" ht="18" customHeight="1">
      <c r="D27" s="88"/>
      <c r="E27" s="101" t="s">
        <v>172</v>
      </c>
      <c r="F27" s="102" t="s">
        <v>211</v>
      </c>
      <c r="G27" s="102"/>
      <c r="H27" s="136"/>
      <c r="I27" s="153"/>
      <c r="J27" s="153"/>
      <c r="K27" s="153"/>
      <c r="L27" s="153"/>
      <c r="M27" s="154"/>
      <c r="N27" s="90"/>
    </row>
    <row r="28" spans="1:14" ht="18" customHeight="1">
      <c r="A28" s="105" t="s">
        <v>212</v>
      </c>
      <c r="B28" s="131" t="s">
        <v>213</v>
      </c>
      <c r="D28" s="88"/>
      <c r="E28" s="106" t="s">
        <v>214</v>
      </c>
      <c r="F28" s="107" t="s">
        <v>212</v>
      </c>
      <c r="G28" s="140" t="s">
        <v>215</v>
      </c>
      <c r="H28" s="141"/>
      <c r="I28" s="142">
        <v>0</v>
      </c>
      <c r="J28" s="143"/>
      <c r="K28" s="144"/>
      <c r="L28" s="142">
        <v>100000</v>
      </c>
      <c r="M28" s="145"/>
      <c r="N28" s="90"/>
    </row>
    <row r="29" spans="1:14" ht="18" customHeight="1">
      <c r="A29" s="105" t="s">
        <v>216</v>
      </c>
      <c r="B29" s="131" t="s">
        <v>217</v>
      </c>
      <c r="D29" s="88"/>
      <c r="E29" s="106" t="s">
        <v>218</v>
      </c>
      <c r="F29" s="107" t="s">
        <v>219</v>
      </c>
      <c r="G29" s="140" t="s">
        <v>220</v>
      </c>
      <c r="H29" s="141"/>
      <c r="I29" s="142">
        <v>356982</v>
      </c>
      <c r="J29" s="143"/>
      <c r="K29" s="144"/>
      <c r="L29" s="142">
        <v>346723</v>
      </c>
      <c r="M29" s="145"/>
      <c r="N29" s="90"/>
    </row>
    <row r="30" spans="1:14" ht="18" customHeight="1">
      <c r="A30" s="105" t="s">
        <v>221</v>
      </c>
      <c r="B30" s="131" t="s">
        <v>222</v>
      </c>
      <c r="D30" s="88"/>
      <c r="E30" s="106" t="s">
        <v>223</v>
      </c>
      <c r="F30" s="119" t="s">
        <v>224</v>
      </c>
      <c r="G30" s="140"/>
      <c r="H30" s="141"/>
      <c r="I30" s="142">
        <v>272666</v>
      </c>
      <c r="J30" s="143"/>
      <c r="K30" s="144"/>
      <c r="L30" s="142">
        <v>269417</v>
      </c>
      <c r="M30" s="145"/>
      <c r="N30" s="90"/>
    </row>
    <row r="31" spans="1:14" ht="27.75" customHeight="1">
      <c r="A31" s="105" t="s">
        <v>225</v>
      </c>
      <c r="B31" s="131" t="s">
        <v>226</v>
      </c>
      <c r="D31" s="88"/>
      <c r="E31" s="106" t="s">
        <v>227</v>
      </c>
      <c r="F31" s="119" t="s">
        <v>228</v>
      </c>
      <c r="G31" s="140"/>
      <c r="H31" s="141"/>
      <c r="I31" s="142">
        <v>21536</v>
      </c>
      <c r="J31" s="143"/>
      <c r="K31" s="144"/>
      <c r="L31" s="142">
        <v>18627</v>
      </c>
      <c r="M31" s="145"/>
      <c r="N31" s="90"/>
    </row>
    <row r="32" spans="1:14" ht="27.75" customHeight="1">
      <c r="A32" s="105" t="s">
        <v>229</v>
      </c>
      <c r="B32" s="131" t="s">
        <v>230</v>
      </c>
      <c r="D32" s="88"/>
      <c r="E32" s="106" t="s">
        <v>231</v>
      </c>
      <c r="F32" s="119" t="s">
        <v>232</v>
      </c>
      <c r="G32" s="140"/>
      <c r="H32" s="141"/>
      <c r="I32" s="142">
        <v>4731</v>
      </c>
      <c r="J32" s="143"/>
      <c r="K32" s="144"/>
      <c r="L32" s="142">
        <v>6618</v>
      </c>
      <c r="M32" s="145"/>
      <c r="N32" s="90"/>
    </row>
    <row r="33" spans="1:14" ht="18" customHeight="1">
      <c r="A33" s="105" t="s">
        <v>233</v>
      </c>
      <c r="B33" s="131" t="s">
        <v>234</v>
      </c>
      <c r="D33" s="88"/>
      <c r="E33" s="106" t="s">
        <v>235</v>
      </c>
      <c r="F33" s="119" t="s">
        <v>236</v>
      </c>
      <c r="G33" s="140"/>
      <c r="H33" s="141"/>
      <c r="I33" s="142">
        <v>29217</v>
      </c>
      <c r="J33" s="143"/>
      <c r="K33" s="144"/>
      <c r="L33" s="142">
        <v>24705</v>
      </c>
      <c r="M33" s="145"/>
      <c r="N33" s="90"/>
    </row>
    <row r="34" spans="1:14" ht="18" customHeight="1">
      <c r="A34" s="139" t="s">
        <v>237</v>
      </c>
      <c r="B34" s="131" t="s">
        <v>238</v>
      </c>
      <c r="D34" s="88"/>
      <c r="E34" s="106" t="s">
        <v>239</v>
      </c>
      <c r="F34" s="119" t="s">
        <v>240</v>
      </c>
      <c r="G34" s="140"/>
      <c r="H34" s="141"/>
      <c r="I34" s="142">
        <v>28832</v>
      </c>
      <c r="J34" s="143"/>
      <c r="K34" s="144"/>
      <c r="L34" s="142">
        <v>27356</v>
      </c>
      <c r="M34" s="145"/>
      <c r="N34" s="90"/>
    </row>
    <row r="35" spans="1:14" ht="27.75" customHeight="1">
      <c r="A35" s="139" t="s">
        <v>241</v>
      </c>
      <c r="B35" s="131" t="s">
        <v>242</v>
      </c>
      <c r="D35" s="88"/>
      <c r="E35" s="106" t="s">
        <v>243</v>
      </c>
      <c r="F35" s="107" t="s">
        <v>244</v>
      </c>
      <c r="G35" s="140" t="s">
        <v>245</v>
      </c>
      <c r="H35" s="141"/>
      <c r="I35" s="142"/>
      <c r="J35" s="143"/>
      <c r="K35" s="144"/>
      <c r="L35" s="142"/>
      <c r="M35" s="145"/>
      <c r="N35" s="90"/>
    </row>
    <row r="36" spans="1:14" ht="18" customHeight="1">
      <c r="A36" s="139" t="s">
        <v>246</v>
      </c>
      <c r="B36" s="131" t="s">
        <v>247</v>
      </c>
      <c r="D36" s="88"/>
      <c r="E36" s="106" t="s">
        <v>248</v>
      </c>
      <c r="F36" s="107" t="s">
        <v>246</v>
      </c>
      <c r="G36" s="140" t="s">
        <v>249</v>
      </c>
      <c r="H36" s="141"/>
      <c r="I36" s="142">
        <v>27840</v>
      </c>
      <c r="J36" s="143"/>
      <c r="K36" s="144"/>
      <c r="L36" s="142">
        <v>27198</v>
      </c>
      <c r="M36" s="145"/>
      <c r="N36" s="90"/>
    </row>
    <row r="37" spans="1:14" ht="18" customHeight="1">
      <c r="A37" s="139" t="s">
        <v>250</v>
      </c>
      <c r="B37" s="131" t="s">
        <v>251</v>
      </c>
      <c r="D37" s="88"/>
      <c r="E37" s="106" t="s">
        <v>252</v>
      </c>
      <c r="F37" s="107" t="s">
        <v>250</v>
      </c>
      <c r="G37" s="140" t="s">
        <v>253</v>
      </c>
      <c r="H37" s="141"/>
      <c r="I37" s="142"/>
      <c r="J37" s="143"/>
      <c r="K37" s="144"/>
      <c r="L37" s="142"/>
      <c r="M37" s="145"/>
      <c r="N37" s="90"/>
    </row>
    <row r="38" spans="1:14" ht="18" customHeight="1">
      <c r="A38" s="139" t="s">
        <v>254</v>
      </c>
      <c r="B38" s="131" t="s">
        <v>255</v>
      </c>
      <c r="D38" s="88"/>
      <c r="E38" s="106" t="s">
        <v>256</v>
      </c>
      <c r="F38" s="107" t="s">
        <v>254</v>
      </c>
      <c r="G38" s="140" t="s">
        <v>257</v>
      </c>
      <c r="H38" s="141"/>
      <c r="I38" s="142"/>
      <c r="J38" s="143"/>
      <c r="K38" s="144"/>
      <c r="L38" s="142"/>
      <c r="M38" s="145"/>
      <c r="N38" s="90"/>
    </row>
    <row r="39" spans="1:14" ht="18" customHeight="1">
      <c r="A39" s="146" t="s">
        <v>258</v>
      </c>
      <c r="B39" s="131" t="s">
        <v>259</v>
      </c>
      <c r="D39" s="88"/>
      <c r="E39" s="111" t="s">
        <v>260</v>
      </c>
      <c r="F39" s="112" t="s">
        <v>258</v>
      </c>
      <c r="G39" s="147" t="s">
        <v>261</v>
      </c>
      <c r="H39" s="148"/>
      <c r="I39" s="149">
        <f>I28+I29+I35+I36+I37+I38</f>
        <v>384822</v>
      </c>
      <c r="J39" s="150"/>
      <c r="K39" s="151"/>
      <c r="L39" s="157">
        <f>L28+L29+L35+L36+L37+L38</f>
        <v>473921</v>
      </c>
      <c r="M39" s="152"/>
      <c r="N39" s="90"/>
    </row>
    <row r="40" spans="1:14" ht="18" customHeight="1">
      <c r="A40" s="146" t="s">
        <v>170</v>
      </c>
      <c r="B40" s="131" t="s">
        <v>262</v>
      </c>
      <c r="D40" s="88"/>
      <c r="E40" s="158" t="s">
        <v>263</v>
      </c>
      <c r="F40" s="159" t="s">
        <v>170</v>
      </c>
      <c r="G40" s="160" t="s">
        <v>264</v>
      </c>
      <c r="H40" s="161"/>
      <c r="I40" s="162">
        <f>I39+I26+I21</f>
        <v>1285562</v>
      </c>
      <c r="J40" s="163"/>
      <c r="K40" s="164"/>
      <c r="L40" s="165">
        <f>L39+L26+L21</f>
        <v>1340361</v>
      </c>
      <c r="M40" s="166"/>
      <c r="N40" s="90"/>
    </row>
    <row r="41" spans="4:14" ht="18" customHeight="1">
      <c r="D41" s="88"/>
      <c r="E41" s="101" t="s">
        <v>265</v>
      </c>
      <c r="F41" s="102" t="s">
        <v>266</v>
      </c>
      <c r="G41" s="102"/>
      <c r="H41" s="102"/>
      <c r="I41" s="102"/>
      <c r="J41" s="102"/>
      <c r="K41" s="102"/>
      <c r="L41" s="102"/>
      <c r="M41" s="167"/>
      <c r="N41" s="90"/>
    </row>
    <row r="42" spans="1:14" ht="18" customHeight="1">
      <c r="A42" s="105" t="s">
        <v>267</v>
      </c>
      <c r="B42" s="131" t="s">
        <v>268</v>
      </c>
      <c r="D42" s="88"/>
      <c r="E42" s="106" t="s">
        <v>269</v>
      </c>
      <c r="F42" s="107" t="s">
        <v>270</v>
      </c>
      <c r="G42" s="140"/>
      <c r="H42" s="141"/>
      <c r="I42" s="142"/>
      <c r="J42" s="143"/>
      <c r="K42" s="144"/>
      <c r="L42" s="142"/>
      <c r="M42" s="145"/>
      <c r="N42" s="90"/>
    </row>
    <row r="43" spans="1:14" ht="18" customHeight="1">
      <c r="A43" s="105" t="s">
        <v>271</v>
      </c>
      <c r="B43" s="131" t="s">
        <v>272</v>
      </c>
      <c r="D43" s="88"/>
      <c r="E43" s="106" t="s">
        <v>273</v>
      </c>
      <c r="F43" s="119" t="s">
        <v>274</v>
      </c>
      <c r="G43" s="140"/>
      <c r="H43" s="141"/>
      <c r="I43" s="142"/>
      <c r="J43" s="143"/>
      <c r="K43" s="144"/>
      <c r="L43" s="142"/>
      <c r="M43" s="145"/>
      <c r="N43" s="90"/>
    </row>
    <row r="44" spans="1:14" ht="27.75" customHeight="1">
      <c r="A44" s="105" t="s">
        <v>275</v>
      </c>
      <c r="B44" s="131" t="s">
        <v>276</v>
      </c>
      <c r="D44" s="88"/>
      <c r="E44" s="106" t="s">
        <v>277</v>
      </c>
      <c r="F44" s="107" t="s">
        <v>278</v>
      </c>
      <c r="G44" s="140"/>
      <c r="H44" s="141"/>
      <c r="I44" s="142"/>
      <c r="J44" s="143"/>
      <c r="K44" s="144"/>
      <c r="L44" s="142"/>
      <c r="M44" s="145"/>
      <c r="N44" s="90"/>
    </row>
    <row r="45" spans="1:14" ht="18" customHeight="1">
      <c r="A45" s="105" t="s">
        <v>279</v>
      </c>
      <c r="B45" s="131" t="s">
        <v>280</v>
      </c>
      <c r="D45" s="88"/>
      <c r="E45" s="106" t="s">
        <v>281</v>
      </c>
      <c r="F45" s="107" t="s">
        <v>282</v>
      </c>
      <c r="G45" s="140"/>
      <c r="H45" s="141"/>
      <c r="I45" s="142"/>
      <c r="J45" s="143"/>
      <c r="K45" s="144"/>
      <c r="L45" s="142"/>
      <c r="M45" s="145"/>
      <c r="N45" s="90"/>
    </row>
    <row r="46" spans="1:14" ht="27.75" customHeight="1">
      <c r="A46" s="105" t="s">
        <v>283</v>
      </c>
      <c r="B46" s="131" t="s">
        <v>284</v>
      </c>
      <c r="D46" s="88"/>
      <c r="E46" s="106" t="s">
        <v>285</v>
      </c>
      <c r="F46" s="107" t="s">
        <v>283</v>
      </c>
      <c r="G46" s="140"/>
      <c r="H46" s="141"/>
      <c r="I46" s="142">
        <v>11125</v>
      </c>
      <c r="J46" s="143"/>
      <c r="K46" s="144"/>
      <c r="L46" s="142">
        <v>13235</v>
      </c>
      <c r="M46" s="145"/>
      <c r="N46" s="90"/>
    </row>
    <row r="47" spans="1:14" ht="25.5" customHeight="1">
      <c r="A47" s="105" t="s">
        <v>286</v>
      </c>
      <c r="B47" s="131" t="s">
        <v>287</v>
      </c>
      <c r="D47" s="88"/>
      <c r="E47" s="106" t="s">
        <v>288</v>
      </c>
      <c r="F47" s="107" t="s">
        <v>286</v>
      </c>
      <c r="G47" s="140"/>
      <c r="H47" s="141"/>
      <c r="I47" s="142"/>
      <c r="J47" s="143"/>
      <c r="K47" s="144"/>
      <c r="L47" s="142"/>
      <c r="M47" s="145"/>
      <c r="N47" s="90"/>
    </row>
    <row r="48" spans="1:14" ht="22.5" customHeight="1">
      <c r="A48" s="105" t="s">
        <v>289</v>
      </c>
      <c r="B48" s="131" t="s">
        <v>290</v>
      </c>
      <c r="D48" s="88"/>
      <c r="E48" s="106" t="s">
        <v>291</v>
      </c>
      <c r="F48" s="107" t="s">
        <v>289</v>
      </c>
      <c r="G48" s="140"/>
      <c r="H48" s="141"/>
      <c r="I48" s="142"/>
      <c r="J48" s="143"/>
      <c r="K48" s="144"/>
      <c r="L48" s="142"/>
      <c r="M48" s="145"/>
      <c r="N48" s="90"/>
    </row>
    <row r="49" spans="1:14" ht="18" customHeight="1">
      <c r="A49" s="105" t="s">
        <v>292</v>
      </c>
      <c r="B49" s="131" t="s">
        <v>293</v>
      </c>
      <c r="D49" s="88"/>
      <c r="E49" s="106" t="s">
        <v>294</v>
      </c>
      <c r="F49" s="107" t="s">
        <v>292</v>
      </c>
      <c r="G49" s="140"/>
      <c r="H49" s="141"/>
      <c r="I49" s="142"/>
      <c r="J49" s="143"/>
      <c r="K49" s="144"/>
      <c r="L49" s="142"/>
      <c r="M49" s="145"/>
      <c r="N49" s="90"/>
    </row>
    <row r="50" spans="1:14" ht="27.75" customHeight="1">
      <c r="A50" s="105" t="s">
        <v>295</v>
      </c>
      <c r="B50" s="131" t="s">
        <v>296</v>
      </c>
      <c r="D50" s="88"/>
      <c r="E50" s="106" t="s">
        <v>297</v>
      </c>
      <c r="F50" s="107" t="s">
        <v>295</v>
      </c>
      <c r="G50" s="140"/>
      <c r="H50" s="141"/>
      <c r="I50" s="142"/>
      <c r="J50" s="143"/>
      <c r="K50" s="144"/>
      <c r="L50" s="142"/>
      <c r="M50" s="145"/>
      <c r="N50" s="90"/>
    </row>
    <row r="51" spans="1:14" ht="27.75" customHeight="1">
      <c r="A51" s="105" t="s">
        <v>298</v>
      </c>
      <c r="B51" s="131" t="s">
        <v>299</v>
      </c>
      <c r="D51" s="88"/>
      <c r="E51" s="106" t="s">
        <v>300</v>
      </c>
      <c r="F51" s="107" t="s">
        <v>298</v>
      </c>
      <c r="G51" s="140"/>
      <c r="H51" s="141"/>
      <c r="I51" s="142"/>
      <c r="J51" s="143"/>
      <c r="K51" s="144"/>
      <c r="L51" s="142"/>
      <c r="M51" s="145"/>
      <c r="N51" s="90"/>
    </row>
    <row r="52" spans="1:14" ht="27.75" customHeight="1">
      <c r="A52" s="105"/>
      <c r="D52" s="88"/>
      <c r="E52" s="168"/>
      <c r="F52" s="169"/>
      <c r="G52" s="170"/>
      <c r="H52" s="171"/>
      <c r="I52" s="172"/>
      <c r="J52" s="173"/>
      <c r="K52" s="174"/>
      <c r="L52" s="172"/>
      <c r="M52" s="175"/>
      <c r="N52" s="90"/>
    </row>
    <row r="53" spans="1:14" ht="18.75" customHeight="1">
      <c r="A53" s="105"/>
      <c r="D53" s="88"/>
      <c r="E53" s="176" t="s">
        <v>301</v>
      </c>
      <c r="F53" s="176"/>
      <c r="G53" s="176"/>
      <c r="H53" s="176"/>
      <c r="I53" s="176"/>
      <c r="J53" s="176"/>
      <c r="K53" s="176"/>
      <c r="L53" s="176"/>
      <c r="M53" s="176"/>
      <c r="N53" s="90"/>
    </row>
    <row r="54" spans="4:14" ht="22.5" customHeight="1">
      <c r="D54" s="127"/>
      <c r="E54" s="128"/>
      <c r="F54" s="128"/>
      <c r="G54" s="128"/>
      <c r="H54" s="128"/>
      <c r="I54" s="128"/>
      <c r="J54" s="128"/>
      <c r="K54" s="128"/>
      <c r="L54" s="128"/>
      <c r="M54" s="128"/>
      <c r="N54" s="129"/>
    </row>
  </sheetData>
  <sheetProtection selectLockedCells="1" selectUnlockedCells="1"/>
  <mergeCells count="10">
    <mergeCell ref="E8:M8"/>
    <mergeCell ref="H11:J11"/>
    <mergeCell ref="K11:M11"/>
    <mergeCell ref="H12:J12"/>
    <mergeCell ref="K12:M12"/>
    <mergeCell ref="F13:G13"/>
    <mergeCell ref="F22:G22"/>
    <mergeCell ref="F27:G27"/>
    <mergeCell ref="F41:L41"/>
    <mergeCell ref="E53:M53"/>
  </mergeCells>
  <dataValidations count="3">
    <dataValidation type="decimal" allowBlank="1" showInputMessage="1" showErrorMessage="1" sqref="I14:I20 L14:L20 I23:I25 L23:L25 I28:I38 L28:L38 I42:I52 L42:L52">
      <formula1>-9.99999999999999E+30</formula1>
      <formula2>9.99999999999999E+30</formula2>
    </dataValidation>
    <dataValidation type="decimal" allowBlank="1" showInputMessage="1" showErrorMessage="1" sqref="M14 J16:K19 M16:M19 J23:K25 M23:M25 J28:K38 M28:M38 J42:K52 M42:M52">
      <formula1>0</formula1>
      <formula2>9.999999999999989E+22</formula2>
    </dataValidation>
    <dataValidation type="decimal" allowBlank="1" showInputMessage="1" showErrorMessage="1" sqref="J20:K20 M20:M21 I21:M21 I26:M26 I39:M39">
      <formula1>-9.999999999999989E+22</formula1>
      <formula2>9.999999999999989E+22</formula2>
    </dataValidation>
  </dataValidations>
  <hyperlinks>
    <hyperlink ref="E53" location="Пассив!A1" display="Добавить"/>
  </hyperlinks>
  <printOptions/>
  <pageMargins left="0.10972222222222222" right="0.10972222222222222" top="0.3" bottom="0.1701388888888889" header="0.5118055555555555" footer="0.5118055555555555"/>
  <pageSetup fitToHeight="1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A1" sqref="A1"/>
    </sheetView>
  </sheetViews>
  <sheetFormatPr defaultColWidth="8.00390625" defaultRowHeight="12.75"/>
  <cols>
    <col min="1" max="16384" width="8.28125" style="0" customWidth="1"/>
  </cols>
  <sheetData>
    <row r="1" ht="12.75">
      <c r="A1" t="s">
        <v>302</v>
      </c>
    </row>
    <row r="4" ht="12.75">
      <c r="C4" s="177"/>
    </row>
    <row r="10" spans="4:8" ht="12.75">
      <c r="D10" s="178"/>
      <c r="E10" s="178"/>
      <c r="F10" s="178"/>
      <c r="G10" s="178"/>
      <c r="H10" s="178"/>
    </row>
    <row r="11" spans="4:8" ht="12.75">
      <c r="D11" s="178"/>
      <c r="E11" s="178"/>
      <c r="F11" s="178"/>
      <c r="G11" s="178"/>
      <c r="H11" s="178"/>
    </row>
    <row r="12" spans="4:8" ht="12.75">
      <c r="D12" s="178"/>
      <c r="E12" s="178"/>
      <c r="F12" s="178"/>
      <c r="G12" s="178"/>
      <c r="H12" s="178"/>
    </row>
    <row r="13" spans="4:8" ht="12.75">
      <c r="D13" s="178"/>
      <c r="E13" s="178"/>
      <c r="F13" s="178"/>
      <c r="G13" s="178"/>
      <c r="H13" s="178"/>
    </row>
    <row r="14" spans="4:8" ht="12.75">
      <c r="D14" s="178"/>
      <c r="E14" s="178"/>
      <c r="F14" s="178"/>
      <c r="G14" s="178"/>
      <c r="H14" s="178"/>
    </row>
    <row r="15" spans="4:8" ht="12.75">
      <c r="D15" s="178"/>
      <c r="E15" s="178"/>
      <c r="F15" s="178"/>
      <c r="G15" s="178"/>
      <c r="H15" s="178"/>
    </row>
    <row r="16" spans="4:8" ht="12.75">
      <c r="D16" s="178"/>
      <c r="E16" s="178"/>
      <c r="F16" s="178"/>
      <c r="G16" s="178"/>
      <c r="H16" s="178"/>
    </row>
    <row r="17" spans="4:8" ht="12.75">
      <c r="D17" s="178"/>
      <c r="E17" s="178"/>
      <c r="F17" s="178"/>
      <c r="G17" s="178"/>
      <c r="H17" s="178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workbookViewId="0" topLeftCell="A1">
      <selection activeCell="A1" sqref="A1"/>
    </sheetView>
  </sheetViews>
  <sheetFormatPr defaultColWidth="5.7109375" defaultRowHeight="12.75"/>
  <cols>
    <col min="1" max="1" width="21.8515625" style="0" customWidth="1"/>
    <col min="2" max="7" width="16.7109375" style="0" customWidth="1"/>
    <col min="8" max="16384" width="6.140625" style="0" customWidth="1"/>
  </cols>
  <sheetData>
    <row r="1" ht="12.75">
      <c r="G1" s="179" t="s">
        <v>303</v>
      </c>
    </row>
    <row r="2" spans="1:7" ht="19.5" customHeight="1">
      <c r="A2" s="180" t="s">
        <v>1</v>
      </c>
      <c r="B2" s="180"/>
      <c r="C2" s="180"/>
      <c r="D2" s="180"/>
      <c r="E2" s="180"/>
      <c r="F2" s="180"/>
      <c r="G2" s="180"/>
    </row>
    <row r="3" spans="1:7" ht="12.75">
      <c r="A3" s="181"/>
      <c r="B3" s="181"/>
      <c r="C3" s="181"/>
      <c r="D3" s="181"/>
      <c r="E3" s="181"/>
      <c r="F3" s="181"/>
      <c r="G3" s="181"/>
    </row>
    <row r="4" spans="1:7" ht="12.75">
      <c r="A4" s="182"/>
      <c r="B4" s="183"/>
      <c r="C4" s="183"/>
      <c r="D4" s="183"/>
      <c r="E4" s="183"/>
      <c r="F4" s="183"/>
      <c r="G4" s="183"/>
    </row>
    <row r="5" spans="1:7" s="184" customFormat="1" ht="12.75">
      <c r="A5" s="181"/>
      <c r="B5" s="181"/>
      <c r="C5" s="181"/>
      <c r="D5" s="181"/>
      <c r="E5" s="181"/>
      <c r="F5" s="181"/>
      <c r="G5" s="181"/>
    </row>
    <row r="6" spans="1:7" ht="23.25" customHeight="1">
      <c r="A6" s="185" t="s">
        <v>304</v>
      </c>
      <c r="B6" s="186"/>
      <c r="C6" s="186"/>
      <c r="D6" s="186"/>
      <c r="E6" s="186"/>
      <c r="F6" s="186"/>
      <c r="G6" s="186"/>
    </row>
    <row r="7" spans="1:7" ht="23.25" customHeight="1">
      <c r="A7" s="187" t="s">
        <v>305</v>
      </c>
      <c r="B7" s="188"/>
      <c r="C7" s="188"/>
      <c r="D7" s="188"/>
      <c r="E7" s="188"/>
      <c r="F7" s="188"/>
      <c r="G7" s="188"/>
    </row>
    <row r="8" s="184" customFormat="1" ht="12.75"/>
    <row r="9" spans="1:7" ht="12" customHeight="1">
      <c r="A9" s="189" t="s">
        <v>306</v>
      </c>
      <c r="B9" s="189"/>
      <c r="C9" s="189"/>
      <c r="D9" s="189"/>
      <c r="E9" s="189"/>
      <c r="F9" s="189"/>
      <c r="G9" s="189"/>
    </row>
    <row r="10" spans="1:7" ht="53.25">
      <c r="A10" s="190" t="s">
        <v>307</v>
      </c>
      <c r="B10" s="191" t="s">
        <v>308</v>
      </c>
      <c r="C10" s="191" t="s">
        <v>309</v>
      </c>
      <c r="D10" s="191" t="s">
        <v>310</v>
      </c>
      <c r="E10" s="191" t="s">
        <v>311</v>
      </c>
      <c r="F10" s="191" t="s">
        <v>312</v>
      </c>
      <c r="G10" s="192" t="s">
        <v>313</v>
      </c>
    </row>
    <row r="11" spans="1:7" ht="12.75">
      <c r="A11" s="193">
        <v>1</v>
      </c>
      <c r="B11" s="194">
        <v>2</v>
      </c>
      <c r="C11" s="194">
        <v>3</v>
      </c>
      <c r="D11" s="194">
        <v>4</v>
      </c>
      <c r="E11" s="194">
        <v>5</v>
      </c>
      <c r="F11" s="194">
        <v>6</v>
      </c>
      <c r="G11" s="195">
        <v>7</v>
      </c>
    </row>
    <row r="12" spans="1:7" ht="12.75">
      <c r="A12" s="187"/>
      <c r="B12" s="196"/>
      <c r="C12" s="196"/>
      <c r="D12" s="196"/>
      <c r="E12" s="196"/>
      <c r="F12" s="196"/>
      <c r="G12" s="197"/>
    </row>
    <row r="14" spans="1:2" ht="12.75">
      <c r="A14" s="185" t="s">
        <v>314</v>
      </c>
      <c r="B14" s="198">
        <v>2007</v>
      </c>
    </row>
    <row r="15" spans="1:2" ht="12.75">
      <c r="A15" s="199" t="s">
        <v>315</v>
      </c>
      <c r="B15" s="200">
        <f>B14-1</f>
        <v>2006</v>
      </c>
    </row>
    <row r="16" spans="1:2" ht="12.75">
      <c r="A16" s="187" t="s">
        <v>316</v>
      </c>
      <c r="B16" s="201">
        <f>БазовыйПериод-1</f>
        <v>2005</v>
      </c>
    </row>
    <row r="18" spans="1:3" ht="12.75">
      <c r="A18" t="s">
        <v>317</v>
      </c>
      <c r="B18" s="202">
        <v>38870</v>
      </c>
      <c r="C18" t="s">
        <v>318</v>
      </c>
    </row>
    <row r="23" spans="1:6" ht="12.75">
      <c r="A23" s="184"/>
      <c r="B23" s="184"/>
      <c r="C23" s="184"/>
      <c r="D23" s="184"/>
      <c r="E23" s="184"/>
      <c r="F23" s="184"/>
    </row>
    <row r="24" spans="1:6" ht="12.75">
      <c r="A24" s="184"/>
      <c r="B24" s="184"/>
      <c r="C24" s="184"/>
      <c r="D24" s="184"/>
      <c r="E24" s="184"/>
      <c r="F24" s="184"/>
    </row>
    <row r="25" spans="1:6" ht="12.75">
      <c r="A25" s="184"/>
      <c r="B25" s="184"/>
      <c r="C25" s="184"/>
      <c r="D25" s="184"/>
      <c r="E25" s="184"/>
      <c r="F25" s="184"/>
    </row>
    <row r="26" spans="1:6" ht="12.75">
      <c r="A26" s="184"/>
      <c r="B26" s="184"/>
      <c r="C26" s="184"/>
      <c r="D26" s="184"/>
      <c r="E26" s="184"/>
      <c r="F26" s="184"/>
    </row>
    <row r="27" spans="1:6" ht="12.75">
      <c r="A27" s="184"/>
      <c r="B27" s="184"/>
      <c r="C27" s="184"/>
      <c r="D27" s="184"/>
      <c r="E27" s="184"/>
      <c r="F27" s="184"/>
    </row>
    <row r="28" spans="1:6" ht="12.75">
      <c r="A28" s="184"/>
      <c r="B28" s="184"/>
      <c r="C28" s="184"/>
      <c r="D28" s="184"/>
      <c r="E28" s="184"/>
      <c r="F28" s="184"/>
    </row>
    <row r="29" spans="1:6" ht="12.75">
      <c r="A29" s="184"/>
      <c r="B29" s="184"/>
      <c r="C29" s="184"/>
      <c r="D29" s="184"/>
      <c r="E29" s="184"/>
      <c r="F29" s="184"/>
    </row>
    <row r="30" spans="1:6" ht="12.75">
      <c r="A30" s="184"/>
      <c r="B30" s="184"/>
      <c r="C30" s="184"/>
      <c r="D30" s="184"/>
      <c r="E30" s="184"/>
      <c r="F30" s="184"/>
    </row>
    <row r="31" spans="1:6" ht="12.75">
      <c r="A31" s="184"/>
      <c r="B31" s="184"/>
      <c r="C31" s="184"/>
      <c r="D31" s="184"/>
      <c r="E31" s="184"/>
      <c r="F31" s="184"/>
    </row>
    <row r="32" spans="1:6" ht="12.75">
      <c r="A32" s="184"/>
      <c r="B32" s="184"/>
      <c r="C32" s="184"/>
      <c r="D32" s="184"/>
      <c r="E32" s="184"/>
      <c r="F32" s="184"/>
    </row>
    <row r="33" spans="1:6" ht="12.75">
      <c r="A33" s="184"/>
      <c r="B33" s="184"/>
      <c r="C33" s="184"/>
      <c r="D33" s="184"/>
      <c r="E33" s="184"/>
      <c r="F33" s="184"/>
    </row>
    <row r="34" spans="1:6" ht="12.75">
      <c r="A34" s="184"/>
      <c r="B34" s="184"/>
      <c r="C34" s="184"/>
      <c r="D34" s="184"/>
      <c r="E34" s="184"/>
      <c r="F34" s="184"/>
    </row>
    <row r="35" spans="1:6" ht="12.75">
      <c r="A35" s="184"/>
      <c r="B35" s="184"/>
      <c r="C35" s="184"/>
      <c r="D35" s="184"/>
      <c r="E35" s="184"/>
      <c r="F35" s="184"/>
    </row>
    <row r="36" spans="1:6" ht="12.75">
      <c r="A36" s="184"/>
      <c r="B36" s="184"/>
      <c r="C36" s="184"/>
      <c r="D36" s="184"/>
      <c r="E36" s="184"/>
      <c r="F36" s="184"/>
    </row>
    <row r="37" spans="1:6" ht="12.75">
      <c r="A37" s="184"/>
      <c r="B37" s="184"/>
      <c r="C37" s="184"/>
      <c r="D37" s="184"/>
      <c r="E37" s="184"/>
      <c r="F37" s="184"/>
    </row>
    <row r="38" spans="1:6" ht="12.75">
      <c r="A38" s="184"/>
      <c r="B38" s="184"/>
      <c r="C38" s="184"/>
      <c r="D38" s="184"/>
      <c r="E38" s="184"/>
      <c r="F38" s="184"/>
    </row>
    <row r="39" spans="1:6" ht="12.75">
      <c r="A39" s="184"/>
      <c r="B39" s="184"/>
      <c r="C39" s="184"/>
      <c r="D39" s="184"/>
      <c r="E39" s="184"/>
      <c r="F39" s="184"/>
    </row>
    <row r="40" spans="1:6" ht="12.75">
      <c r="A40" s="184"/>
      <c r="B40" s="184"/>
      <c r="C40" s="184"/>
      <c r="D40" s="184"/>
      <c r="E40" s="184"/>
      <c r="F40" s="184"/>
    </row>
    <row r="41" spans="1:6" ht="12.75">
      <c r="A41" s="184"/>
      <c r="B41" s="184"/>
      <c r="C41" s="184"/>
      <c r="D41" s="184"/>
      <c r="E41" s="184"/>
      <c r="F41" s="184"/>
    </row>
  </sheetData>
  <sheetProtection selectLockedCells="1" selectUnlockedCells="1"/>
  <mergeCells count="4">
    <mergeCell ref="A2:G2"/>
    <mergeCell ref="B6:G6"/>
    <mergeCell ref="B7:G7"/>
    <mergeCell ref="A9:G9"/>
  </mergeCells>
  <printOptions/>
  <pageMargins left="0.75" right="0.75" top="1" bottom="1" header="0.5118055555555555" footer="0.5118055555555555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workbookViewId="0" topLeftCell="A1">
      <selection activeCell="E49" sqref="E49"/>
    </sheetView>
  </sheetViews>
  <sheetFormatPr defaultColWidth="5.7109375" defaultRowHeight="12.75"/>
  <cols>
    <col min="1" max="1" width="21.8515625" style="203" customWidth="1"/>
    <col min="2" max="7" width="16.7109375" style="203" customWidth="1"/>
    <col min="8" max="16384" width="6.140625" style="203" customWidth="1"/>
  </cols>
  <sheetData>
    <row r="1" ht="23.25" customHeight="1">
      <c r="G1" s="204" t="s">
        <v>303</v>
      </c>
    </row>
    <row r="2" spans="1:7" ht="31.5" customHeight="1">
      <c r="A2" s="205" t="s">
        <v>319</v>
      </c>
      <c r="B2" s="205"/>
      <c r="C2" s="205"/>
      <c r="D2" s="205"/>
      <c r="E2" s="205"/>
      <c r="F2" s="205"/>
      <c r="G2" s="205"/>
    </row>
    <row r="3" spans="1:7" ht="11.25">
      <c r="A3" s="206"/>
      <c r="B3" s="206"/>
      <c r="C3" s="206"/>
      <c r="D3" s="206"/>
      <c r="E3" s="206"/>
      <c r="F3" s="206"/>
      <c r="G3" s="206"/>
    </row>
    <row r="4" spans="1:7" ht="11.25">
      <c r="A4" s="207"/>
      <c r="B4" s="208"/>
      <c r="C4" s="208"/>
      <c r="D4" s="208"/>
      <c r="E4" s="208"/>
      <c r="F4" s="208"/>
      <c r="G4" s="208"/>
    </row>
    <row r="5" spans="1:7" ht="11.25">
      <c r="A5" s="206"/>
      <c r="B5" s="206"/>
      <c r="C5" s="206"/>
      <c r="D5" s="206"/>
      <c r="E5" s="206"/>
      <c r="F5" s="206"/>
      <c r="G5" s="206"/>
    </row>
    <row r="6" spans="1:7" ht="23.25" customHeight="1">
      <c r="A6" s="209" t="s">
        <v>304</v>
      </c>
      <c r="B6" s="210"/>
      <c r="C6" s="210"/>
      <c r="D6" s="210"/>
      <c r="E6" s="210"/>
      <c r="F6" s="210"/>
      <c r="G6" s="210"/>
    </row>
    <row r="7" spans="1:7" ht="23.25" customHeight="1">
      <c r="A7" s="211" t="s">
        <v>305</v>
      </c>
      <c r="B7" s="212" t="s">
        <v>320</v>
      </c>
      <c r="C7" s="212"/>
      <c r="D7" s="212"/>
      <c r="E7" s="212"/>
      <c r="F7" s="212"/>
      <c r="G7" s="212"/>
    </row>
    <row r="9" spans="1:7" ht="12.75" customHeight="1">
      <c r="A9" s="213" t="s">
        <v>306</v>
      </c>
      <c r="B9" s="213"/>
      <c r="C9" s="213"/>
      <c r="D9" s="213"/>
      <c r="E9" s="213"/>
      <c r="F9" s="213"/>
      <c r="G9" s="213"/>
    </row>
    <row r="10" spans="1:7" ht="45.75">
      <c r="A10" s="214" t="s">
        <v>307</v>
      </c>
      <c r="B10" s="215" t="s">
        <v>321</v>
      </c>
      <c r="C10" s="215" t="s">
        <v>309</v>
      </c>
      <c r="D10" s="215" t="s">
        <v>310</v>
      </c>
      <c r="E10" s="215" t="s">
        <v>311</v>
      </c>
      <c r="F10" s="215" t="s">
        <v>312</v>
      </c>
      <c r="G10" s="216" t="s">
        <v>313</v>
      </c>
    </row>
    <row r="11" spans="1:7" ht="12">
      <c r="A11" s="217">
        <v>1</v>
      </c>
      <c r="B11" s="218">
        <v>2</v>
      </c>
      <c r="C11" s="218">
        <v>3</v>
      </c>
      <c r="D11" s="218">
        <v>4</v>
      </c>
      <c r="E11" s="218">
        <v>5</v>
      </c>
      <c r="F11" s="218">
        <v>6</v>
      </c>
      <c r="G11" s="219">
        <v>7</v>
      </c>
    </row>
    <row r="12" spans="1:7" ht="11.25">
      <c r="A12" s="220"/>
      <c r="B12" s="221"/>
      <c r="C12" s="221"/>
      <c r="D12" s="221"/>
      <c r="E12" s="221"/>
      <c r="F12" s="221"/>
      <c r="G12" s="222"/>
    </row>
    <row r="14" spans="1:2" ht="11.25">
      <c r="A14" s="223" t="s">
        <v>314</v>
      </c>
      <c r="B14" s="224">
        <v>2008</v>
      </c>
    </row>
    <row r="15" spans="1:2" ht="11.25">
      <c r="A15" s="225" t="s">
        <v>315</v>
      </c>
      <c r="B15" s="226">
        <f>B14-1</f>
        <v>2007</v>
      </c>
    </row>
    <row r="16" spans="1:2" ht="11.25">
      <c r="A16" s="227" t="s">
        <v>316</v>
      </c>
      <c r="B16" s="228">
        <f>БазовыйПериод-1</f>
        <v>2005</v>
      </c>
    </row>
  </sheetData>
  <sheetProtection selectLockedCells="1" selectUnlockedCells="1"/>
  <mergeCells count="4">
    <mergeCell ref="A2:G2"/>
    <mergeCell ref="B6:G6"/>
    <mergeCell ref="B7:G7"/>
    <mergeCell ref="A9:G9"/>
  </mergeCells>
  <printOptions/>
  <pageMargins left="0.75" right="0.75" top="1" bottom="1" header="0.5118055555555555" footer="0.5118055555555555"/>
  <pageSetup fitToHeight="1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9"/>
  <sheetViews>
    <sheetView workbookViewId="0" topLeftCell="A1">
      <selection activeCell="D31" sqref="D31"/>
    </sheetView>
  </sheetViews>
  <sheetFormatPr defaultColWidth="8.00390625" defaultRowHeight="12.75"/>
  <cols>
    <col min="1" max="1" width="15.7109375" style="0" customWidth="1"/>
    <col min="2" max="2" width="24.140625" style="0" customWidth="1"/>
    <col min="3" max="16384" width="8.28125" style="0" customWidth="1"/>
  </cols>
  <sheetData>
    <row r="1" spans="1:2" ht="12.75">
      <c r="A1" s="229" t="s">
        <v>322</v>
      </c>
      <c r="B1" s="229" t="s">
        <v>323</v>
      </c>
    </row>
    <row r="2" ht="12.75">
      <c r="A2" s="230"/>
    </row>
    <row r="3" ht="12.75">
      <c r="A3" s="230"/>
    </row>
    <row r="4" ht="12.75">
      <c r="A4" s="230"/>
    </row>
    <row r="5" ht="12.75">
      <c r="A5" s="230"/>
    </row>
    <row r="6" ht="12.75">
      <c r="A6" s="230"/>
    </row>
    <row r="7" ht="12.75">
      <c r="A7" s="230"/>
    </row>
    <row r="8" ht="12.75">
      <c r="A8" s="230"/>
    </row>
    <row r="9" ht="12.75">
      <c r="A9" s="230"/>
    </row>
    <row r="10" ht="12.75">
      <c r="A10" s="230"/>
    </row>
    <row r="11" ht="12.75">
      <c r="A11" s="230"/>
    </row>
    <row r="12" ht="12.75">
      <c r="A12" s="230"/>
    </row>
    <row r="13" ht="12.75">
      <c r="A13" s="230"/>
    </row>
    <row r="14" ht="12.75">
      <c r="A14" s="230"/>
    </row>
    <row r="15" ht="12.75">
      <c r="A15" s="230"/>
    </row>
    <row r="16" ht="12.75">
      <c r="A16" s="230"/>
    </row>
    <row r="17" ht="12.75">
      <c r="A17" s="230"/>
    </row>
    <row r="18" ht="12.75">
      <c r="A18" s="230"/>
    </row>
    <row r="19" ht="12.75">
      <c r="A19" s="230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68"/>
  <sheetViews>
    <sheetView zoomScale="70" zoomScaleNormal="70" workbookViewId="0" topLeftCell="A1">
      <selection activeCell="I25" sqref="I25"/>
    </sheetView>
  </sheetViews>
  <sheetFormatPr defaultColWidth="8.00390625" defaultRowHeight="12.75"/>
  <cols>
    <col min="1" max="1" width="34.28125" style="231" customWidth="1"/>
    <col min="2" max="2" width="40.421875" style="232" customWidth="1"/>
    <col min="3" max="3" width="8.57421875" style="0" customWidth="1"/>
    <col min="4" max="6" width="8.00390625" style="233" customWidth="1"/>
    <col min="7" max="7" width="17.57421875" style="233" customWidth="1"/>
    <col min="8" max="8" width="15.28125" style="233" customWidth="1"/>
    <col min="9" max="13" width="8.00390625" style="233" customWidth="1"/>
    <col min="14" max="14" width="42.8515625" style="233" customWidth="1"/>
    <col min="15" max="15" width="9.421875" style="233" customWidth="1"/>
    <col min="16" max="16384" width="8.00390625" style="233" customWidth="1"/>
  </cols>
  <sheetData>
    <row r="1" spans="1:15" ht="15">
      <c r="A1" s="234"/>
      <c r="B1" s="235" t="s">
        <v>324</v>
      </c>
      <c r="G1" s="233" t="s">
        <v>6</v>
      </c>
      <c r="H1" s="236" t="s">
        <v>5</v>
      </c>
      <c r="I1" s="237">
        <v>2006</v>
      </c>
      <c r="J1" s="233" t="s">
        <v>325</v>
      </c>
      <c r="K1" s="233" t="s">
        <v>36</v>
      </c>
      <c r="L1" s="238" t="s">
        <v>5</v>
      </c>
      <c r="N1" s="239" t="s">
        <v>326</v>
      </c>
      <c r="O1" s="239" t="s">
        <v>327</v>
      </c>
    </row>
    <row r="2" spans="1:17" ht="15">
      <c r="A2" s="240"/>
      <c r="B2" s="235" t="s">
        <v>328</v>
      </c>
      <c r="G2" s="233" t="s">
        <v>329</v>
      </c>
      <c r="H2" s="236" t="s">
        <v>44</v>
      </c>
      <c r="I2" s="237">
        <f aca="true" t="shared" si="0" ref="I2:I20">I1+1</f>
        <v>2007</v>
      </c>
      <c r="J2" s="233" t="s">
        <v>330</v>
      </c>
      <c r="K2" s="233" t="s">
        <v>331</v>
      </c>
      <c r="L2" s="238" t="s">
        <v>44</v>
      </c>
      <c r="N2" s="241" t="s">
        <v>332</v>
      </c>
      <c r="O2" s="242" t="s">
        <v>333</v>
      </c>
      <c r="Q2" s="233" t="s">
        <v>334</v>
      </c>
    </row>
    <row r="3" spans="1:17" ht="15">
      <c r="A3" s="240"/>
      <c r="B3" s="235" t="s">
        <v>335</v>
      </c>
      <c r="G3" s="233" t="s">
        <v>336</v>
      </c>
      <c r="H3" s="236" t="s">
        <v>337</v>
      </c>
      <c r="I3" s="237">
        <f t="shared" si="0"/>
        <v>2008</v>
      </c>
      <c r="L3" s="238" t="s">
        <v>337</v>
      </c>
      <c r="N3" s="241" t="s">
        <v>338</v>
      </c>
      <c r="O3" s="242" t="s">
        <v>339</v>
      </c>
      <c r="Q3" s="233" t="s">
        <v>340</v>
      </c>
    </row>
    <row r="4" spans="1:17" ht="15">
      <c r="A4" s="240"/>
      <c r="B4" s="235" t="s">
        <v>341</v>
      </c>
      <c r="G4" s="233" t="s">
        <v>342</v>
      </c>
      <c r="H4" s="236" t="s">
        <v>343</v>
      </c>
      <c r="I4" s="237">
        <f t="shared" si="0"/>
        <v>2009</v>
      </c>
      <c r="L4" s="238" t="s">
        <v>343</v>
      </c>
      <c r="N4" s="241" t="s">
        <v>344</v>
      </c>
      <c r="O4" s="242" t="s">
        <v>345</v>
      </c>
      <c r="Q4" s="233" t="s">
        <v>346</v>
      </c>
    </row>
    <row r="5" spans="1:15" ht="15">
      <c r="A5" s="240"/>
      <c r="B5" s="235" t="s">
        <v>347</v>
      </c>
      <c r="G5" s="233" t="s">
        <v>348</v>
      </c>
      <c r="H5" s="236" t="s">
        <v>349</v>
      </c>
      <c r="I5" s="237">
        <f t="shared" si="0"/>
        <v>2010</v>
      </c>
      <c r="L5" s="238" t="s">
        <v>349</v>
      </c>
      <c r="N5" s="241" t="s">
        <v>350</v>
      </c>
      <c r="O5" s="242" t="s">
        <v>11</v>
      </c>
    </row>
    <row r="6" spans="1:14" ht="15">
      <c r="A6" s="240"/>
      <c r="B6" s="235" t="s">
        <v>351</v>
      </c>
      <c r="G6" s="233" t="s">
        <v>352</v>
      </c>
      <c r="H6" s="236" t="s">
        <v>353</v>
      </c>
      <c r="I6" s="237">
        <f t="shared" si="0"/>
        <v>2011</v>
      </c>
      <c r="L6" s="238" t="s">
        <v>353</v>
      </c>
      <c r="N6" s="241" t="s">
        <v>354</v>
      </c>
    </row>
    <row r="7" spans="1:14" ht="15">
      <c r="A7" s="240"/>
      <c r="B7" s="235" t="s">
        <v>355</v>
      </c>
      <c r="G7" s="233" t="s">
        <v>356</v>
      </c>
      <c r="H7" s="236" t="s">
        <v>357</v>
      </c>
      <c r="I7" s="237">
        <f t="shared" si="0"/>
        <v>2012</v>
      </c>
      <c r="L7" s="238" t="s">
        <v>357</v>
      </c>
      <c r="N7" s="241" t="s">
        <v>358</v>
      </c>
    </row>
    <row r="8" spans="1:14" ht="15">
      <c r="A8" s="243"/>
      <c r="B8" s="235" t="s">
        <v>359</v>
      </c>
      <c r="G8" s="233" t="s">
        <v>360</v>
      </c>
      <c r="H8" s="236" t="s">
        <v>361</v>
      </c>
      <c r="I8" s="237">
        <f t="shared" si="0"/>
        <v>2013</v>
      </c>
      <c r="L8" s="238" t="s">
        <v>361</v>
      </c>
      <c r="N8" s="241" t="s">
        <v>362</v>
      </c>
    </row>
    <row r="9" spans="1:14" ht="15">
      <c r="A9" s="243"/>
      <c r="B9" s="235" t="s">
        <v>363</v>
      </c>
      <c r="G9" s="233" t="s">
        <v>364</v>
      </c>
      <c r="H9" s="236" t="s">
        <v>365</v>
      </c>
      <c r="I9" s="237">
        <f t="shared" si="0"/>
        <v>2014</v>
      </c>
      <c r="L9" s="238" t="s">
        <v>365</v>
      </c>
      <c r="N9" s="241" t="s">
        <v>366</v>
      </c>
    </row>
    <row r="10" spans="1:14" ht="15">
      <c r="A10" s="243"/>
      <c r="B10" s="235" t="s">
        <v>367</v>
      </c>
      <c r="G10" s="233" t="s">
        <v>368</v>
      </c>
      <c r="H10" s="244">
        <f aca="true" t="shared" si="1" ref="H10:H31">H9+1</f>
        <v>10</v>
      </c>
      <c r="I10" s="237">
        <f t="shared" si="0"/>
        <v>2015</v>
      </c>
      <c r="L10" s="238">
        <f>L9+1</f>
        <v>10</v>
      </c>
      <c r="N10" s="241" t="s">
        <v>369</v>
      </c>
    </row>
    <row r="11" spans="1:14" ht="15">
      <c r="A11" s="243"/>
      <c r="B11" s="235" t="s">
        <v>370</v>
      </c>
      <c r="G11" s="233" t="s">
        <v>371</v>
      </c>
      <c r="H11" s="244">
        <f t="shared" si="1"/>
        <v>11</v>
      </c>
      <c r="I11" s="237">
        <f t="shared" si="0"/>
        <v>2016</v>
      </c>
      <c r="L11" s="238">
        <f>L10+1</f>
        <v>11</v>
      </c>
      <c r="N11" s="241" t="s">
        <v>372</v>
      </c>
    </row>
    <row r="12" spans="1:14" ht="15">
      <c r="A12" s="243"/>
      <c r="B12" s="235" t="s">
        <v>373</v>
      </c>
      <c r="G12" s="233" t="s">
        <v>374</v>
      </c>
      <c r="H12" s="244">
        <f t="shared" si="1"/>
        <v>12</v>
      </c>
      <c r="I12" s="237">
        <f t="shared" si="0"/>
        <v>2017</v>
      </c>
      <c r="L12" s="238">
        <f>L11+1</f>
        <v>12</v>
      </c>
      <c r="N12" s="241" t="s">
        <v>375</v>
      </c>
    </row>
    <row r="13" spans="1:14" ht="15">
      <c r="A13" s="243"/>
      <c r="B13" s="235" t="s">
        <v>376</v>
      </c>
      <c r="H13" s="244">
        <f t="shared" si="1"/>
        <v>13</v>
      </c>
      <c r="I13" s="237">
        <f t="shared" si="0"/>
        <v>2018</v>
      </c>
      <c r="N13" s="241" t="s">
        <v>377</v>
      </c>
    </row>
    <row r="14" spans="1:14" ht="15">
      <c r="A14" s="243"/>
      <c r="B14" s="235" t="s">
        <v>378</v>
      </c>
      <c r="H14" s="244">
        <f t="shared" si="1"/>
        <v>14</v>
      </c>
      <c r="I14" s="237">
        <f t="shared" si="0"/>
        <v>2019</v>
      </c>
      <c r="N14" s="241" t="s">
        <v>379</v>
      </c>
    </row>
    <row r="15" spans="1:14" ht="15">
      <c r="A15" s="243"/>
      <c r="B15" s="235" t="s">
        <v>380</v>
      </c>
      <c r="H15" s="244">
        <f t="shared" si="1"/>
        <v>15</v>
      </c>
      <c r="I15" s="237">
        <f t="shared" si="0"/>
        <v>2020</v>
      </c>
      <c r="N15" s="241"/>
    </row>
    <row r="16" spans="1:9" ht="15">
      <c r="A16" s="243"/>
      <c r="B16" s="235" t="s">
        <v>381</v>
      </c>
      <c r="H16" s="244">
        <f t="shared" si="1"/>
        <v>16</v>
      </c>
      <c r="I16" s="237">
        <f t="shared" si="0"/>
        <v>2021</v>
      </c>
    </row>
    <row r="17" spans="1:9" ht="15">
      <c r="A17" s="243"/>
      <c r="B17" s="235" t="s">
        <v>382</v>
      </c>
      <c r="H17" s="244">
        <f t="shared" si="1"/>
        <v>17</v>
      </c>
      <c r="I17" s="237">
        <f t="shared" si="0"/>
        <v>2022</v>
      </c>
    </row>
    <row r="18" spans="1:9" ht="15">
      <c r="A18" s="240"/>
      <c r="B18" s="235" t="s">
        <v>383</v>
      </c>
      <c r="H18" s="244">
        <f t="shared" si="1"/>
        <v>18</v>
      </c>
      <c r="I18" s="237">
        <f t="shared" si="0"/>
        <v>2023</v>
      </c>
    </row>
    <row r="19" spans="1:9" ht="15">
      <c r="A19" s="240"/>
      <c r="B19" s="235" t="s">
        <v>384</v>
      </c>
      <c r="H19" s="244">
        <f t="shared" si="1"/>
        <v>19</v>
      </c>
      <c r="I19" s="237">
        <f t="shared" si="0"/>
        <v>2024</v>
      </c>
    </row>
    <row r="20" spans="1:9" ht="15">
      <c r="A20" s="240"/>
      <c r="B20" s="235" t="s">
        <v>385</v>
      </c>
      <c r="H20" s="233">
        <f t="shared" si="1"/>
        <v>20</v>
      </c>
      <c r="I20" s="237">
        <f t="shared" si="0"/>
        <v>2025</v>
      </c>
    </row>
    <row r="21" spans="1:8" ht="15">
      <c r="A21" s="240"/>
      <c r="B21" s="235" t="s">
        <v>386</v>
      </c>
      <c r="H21" s="233">
        <f t="shared" si="1"/>
        <v>21</v>
      </c>
    </row>
    <row r="22" spans="1:8" ht="15">
      <c r="A22" s="240"/>
      <c r="B22" s="235" t="s">
        <v>387</v>
      </c>
      <c r="H22" s="233">
        <f t="shared" si="1"/>
        <v>22</v>
      </c>
    </row>
    <row r="23" spans="1:8" ht="15">
      <c r="A23" s="240"/>
      <c r="B23" s="235" t="s">
        <v>388</v>
      </c>
      <c r="H23" s="233">
        <f t="shared" si="1"/>
        <v>23</v>
      </c>
    </row>
    <row r="24" spans="1:8" ht="15">
      <c r="A24" s="240"/>
      <c r="B24" s="235" t="s">
        <v>389</v>
      </c>
      <c r="H24" s="233">
        <f t="shared" si="1"/>
        <v>24</v>
      </c>
    </row>
    <row r="25" spans="1:8" ht="15">
      <c r="A25" s="240"/>
      <c r="B25" s="235" t="s">
        <v>390</v>
      </c>
      <c r="H25" s="233">
        <f t="shared" si="1"/>
        <v>25</v>
      </c>
    </row>
    <row r="26" spans="1:8" ht="15">
      <c r="A26" s="240"/>
      <c r="B26" s="235" t="s">
        <v>3</v>
      </c>
      <c r="H26" s="233">
        <f t="shared" si="1"/>
        <v>26</v>
      </c>
    </row>
    <row r="27" spans="1:8" ht="15">
      <c r="A27" s="240"/>
      <c r="B27" s="235" t="s">
        <v>391</v>
      </c>
      <c r="H27" s="233">
        <f t="shared" si="1"/>
        <v>27</v>
      </c>
    </row>
    <row r="28" spans="1:8" ht="15">
      <c r="A28" s="240"/>
      <c r="B28" s="235" t="s">
        <v>392</v>
      </c>
      <c r="H28" s="233">
        <f t="shared" si="1"/>
        <v>28</v>
      </c>
    </row>
    <row r="29" spans="1:8" ht="15">
      <c r="A29" s="240"/>
      <c r="B29" s="235" t="s">
        <v>393</v>
      </c>
      <c r="H29" s="233">
        <f t="shared" si="1"/>
        <v>29</v>
      </c>
    </row>
    <row r="30" spans="1:8" ht="15">
      <c r="A30" s="240"/>
      <c r="B30" s="235" t="s">
        <v>394</v>
      </c>
      <c r="H30" s="233">
        <f t="shared" si="1"/>
        <v>30</v>
      </c>
    </row>
    <row r="31" spans="1:8" ht="15">
      <c r="A31" s="240"/>
      <c r="B31" s="235" t="s">
        <v>395</v>
      </c>
      <c r="H31" s="233">
        <f t="shared" si="1"/>
        <v>31</v>
      </c>
    </row>
    <row r="32" spans="1:2" ht="15">
      <c r="A32" s="240"/>
      <c r="B32" s="235" t="s">
        <v>396</v>
      </c>
    </row>
    <row r="33" spans="1:2" ht="15">
      <c r="A33" s="240"/>
      <c r="B33" s="235" t="s">
        <v>397</v>
      </c>
    </row>
    <row r="34" spans="1:2" ht="15">
      <c r="A34" s="240"/>
      <c r="B34" s="235" t="s">
        <v>398</v>
      </c>
    </row>
    <row r="35" spans="1:2" ht="15">
      <c r="A35" s="240"/>
      <c r="B35" s="235" t="s">
        <v>399</v>
      </c>
    </row>
    <row r="36" spans="1:2" ht="15">
      <c r="A36" s="240"/>
      <c r="B36" s="235" t="s">
        <v>400</v>
      </c>
    </row>
    <row r="37" spans="1:2" ht="15">
      <c r="A37" s="240"/>
      <c r="B37" s="235" t="s">
        <v>401</v>
      </c>
    </row>
    <row r="38" spans="1:2" ht="15">
      <c r="A38" s="240"/>
      <c r="B38" s="235" t="s">
        <v>402</v>
      </c>
    </row>
    <row r="39" spans="1:2" ht="15">
      <c r="A39" s="240"/>
      <c r="B39" s="235" t="s">
        <v>403</v>
      </c>
    </row>
    <row r="40" spans="1:2" ht="15">
      <c r="A40" s="240"/>
      <c r="B40" s="235" t="s">
        <v>404</v>
      </c>
    </row>
    <row r="41" spans="1:2" ht="15">
      <c r="A41" s="240"/>
      <c r="B41" s="235" t="s">
        <v>405</v>
      </c>
    </row>
    <row r="42" spans="1:2" ht="15">
      <c r="A42" s="240"/>
      <c r="B42" s="235" t="s">
        <v>406</v>
      </c>
    </row>
    <row r="43" spans="1:2" ht="15">
      <c r="A43" s="240"/>
      <c r="B43" s="235" t="s">
        <v>407</v>
      </c>
    </row>
    <row r="44" spans="1:2" ht="15">
      <c r="A44" s="240"/>
      <c r="B44" s="235" t="s">
        <v>408</v>
      </c>
    </row>
    <row r="45" spans="1:2" ht="15">
      <c r="A45" s="240"/>
      <c r="B45" s="235" t="s">
        <v>409</v>
      </c>
    </row>
    <row r="46" spans="1:2" ht="15">
      <c r="A46" s="240"/>
      <c r="B46" s="235" t="s">
        <v>410</v>
      </c>
    </row>
    <row r="47" spans="1:2" ht="15">
      <c r="A47" s="240"/>
      <c r="B47" s="235" t="s">
        <v>411</v>
      </c>
    </row>
    <row r="48" spans="1:2" ht="15">
      <c r="A48" s="240"/>
      <c r="B48" s="235" t="s">
        <v>412</v>
      </c>
    </row>
    <row r="49" spans="1:2" ht="15">
      <c r="A49" s="245"/>
      <c r="B49" s="235" t="s">
        <v>413</v>
      </c>
    </row>
    <row r="50" spans="1:2" ht="15">
      <c r="A50" s="245"/>
      <c r="B50" s="235" t="s">
        <v>414</v>
      </c>
    </row>
    <row r="51" spans="1:2" ht="15">
      <c r="A51" s="245"/>
      <c r="B51" s="235" t="s">
        <v>415</v>
      </c>
    </row>
    <row r="52" spans="1:2" ht="15">
      <c r="A52" s="245"/>
      <c r="B52" s="235" t="s">
        <v>416</v>
      </c>
    </row>
    <row r="53" spans="1:2" ht="15">
      <c r="A53" s="245"/>
      <c r="B53" s="235" t="s">
        <v>417</v>
      </c>
    </row>
    <row r="54" spans="1:2" ht="15">
      <c r="A54" s="245"/>
      <c r="B54" s="235" t="s">
        <v>418</v>
      </c>
    </row>
    <row r="55" spans="1:2" ht="15">
      <c r="A55" s="245"/>
      <c r="B55" s="235" t="s">
        <v>419</v>
      </c>
    </row>
    <row r="56" spans="1:2" ht="15">
      <c r="A56" s="245"/>
      <c r="B56" s="235" t="s">
        <v>420</v>
      </c>
    </row>
    <row r="57" spans="1:2" ht="15">
      <c r="A57" s="245"/>
      <c r="B57" s="235" t="s">
        <v>421</v>
      </c>
    </row>
    <row r="58" spans="1:2" ht="15">
      <c r="A58" s="245"/>
      <c r="B58" s="235" t="s">
        <v>422</v>
      </c>
    </row>
    <row r="59" spans="1:2" ht="15">
      <c r="A59" s="245"/>
      <c r="B59" s="235" t="s">
        <v>423</v>
      </c>
    </row>
    <row r="60" spans="1:2" ht="15">
      <c r="A60" s="245"/>
      <c r="B60" s="235" t="s">
        <v>424</v>
      </c>
    </row>
    <row r="61" spans="1:2" ht="15">
      <c r="A61" s="245"/>
      <c r="B61" s="235" t="s">
        <v>425</v>
      </c>
    </row>
    <row r="62" spans="1:2" ht="15">
      <c r="A62" s="245"/>
      <c r="B62" s="235" t="s">
        <v>426</v>
      </c>
    </row>
    <row r="63" spans="1:2" ht="15">
      <c r="A63" s="245"/>
      <c r="B63" s="235" t="s">
        <v>427</v>
      </c>
    </row>
    <row r="64" spans="1:2" ht="15">
      <c r="A64" s="245"/>
      <c r="B64" s="235" t="s">
        <v>428</v>
      </c>
    </row>
    <row r="65" spans="1:2" ht="15">
      <c r="A65" s="245"/>
      <c r="B65" s="235" t="s">
        <v>429</v>
      </c>
    </row>
    <row r="66" spans="1:2" ht="15">
      <c r="A66" s="245"/>
      <c r="B66" s="235" t="s">
        <v>430</v>
      </c>
    </row>
    <row r="67" spans="1:2" ht="15">
      <c r="A67" s="245"/>
      <c r="B67" s="235" t="s">
        <v>431</v>
      </c>
    </row>
    <row r="68" spans="1:2" ht="15">
      <c r="A68" s="245"/>
      <c r="B68" s="235" t="s">
        <v>432</v>
      </c>
    </row>
    <row r="69" ht="15">
      <c r="B69" s="235" t="s">
        <v>433</v>
      </c>
    </row>
    <row r="70" spans="1:2" ht="15">
      <c r="A70" s="245"/>
      <c r="B70" s="235" t="s">
        <v>434</v>
      </c>
    </row>
    <row r="71" ht="15">
      <c r="B71" s="235" t="s">
        <v>435</v>
      </c>
    </row>
    <row r="72" spans="1:2" ht="15">
      <c r="A72" s="245"/>
      <c r="B72" s="235" t="s">
        <v>436</v>
      </c>
    </row>
    <row r="73" ht="15">
      <c r="B73" s="235" t="s">
        <v>437</v>
      </c>
    </row>
    <row r="74" spans="1:2" ht="15">
      <c r="A74" s="245"/>
      <c r="B74" s="235" t="s">
        <v>438</v>
      </c>
    </row>
    <row r="75" spans="1:2" ht="15">
      <c r="A75" s="245"/>
      <c r="B75" s="235" t="s">
        <v>439</v>
      </c>
    </row>
    <row r="76" ht="15">
      <c r="B76" s="235" t="s">
        <v>440</v>
      </c>
    </row>
    <row r="77" spans="1:2" ht="15">
      <c r="A77" s="245"/>
      <c r="B77" s="235" t="s">
        <v>441</v>
      </c>
    </row>
    <row r="78" ht="15">
      <c r="B78" s="235" t="s">
        <v>442</v>
      </c>
    </row>
    <row r="79" spans="1:2" ht="15">
      <c r="A79" s="245"/>
      <c r="B79" s="235" t="s">
        <v>443</v>
      </c>
    </row>
    <row r="80" spans="1:2" ht="15">
      <c r="A80" s="245"/>
      <c r="B80" s="235" t="s">
        <v>444</v>
      </c>
    </row>
    <row r="81" ht="15">
      <c r="B81" s="235" t="s">
        <v>445</v>
      </c>
    </row>
    <row r="82" ht="15">
      <c r="B82" s="235" t="s">
        <v>446</v>
      </c>
    </row>
    <row r="83" ht="15">
      <c r="B83" s="235" t="s">
        <v>447</v>
      </c>
    </row>
    <row r="84" ht="15">
      <c r="B84" s="235" t="s">
        <v>448</v>
      </c>
    </row>
    <row r="85" ht="12.75">
      <c r="A85" s="245"/>
    </row>
    <row r="88" ht="12.75">
      <c r="A88" s="245"/>
    </row>
    <row r="89" ht="12.75">
      <c r="A89" s="245"/>
    </row>
    <row r="90" ht="12.75">
      <c r="A90" s="245"/>
    </row>
    <row r="95" ht="12.75">
      <c r="A95" s="245"/>
    </row>
    <row r="96" ht="12.75">
      <c r="A96" s="245"/>
    </row>
    <row r="97" ht="12.75">
      <c r="A97" s="245"/>
    </row>
    <row r="98" ht="12.75">
      <c r="A98" s="245"/>
    </row>
    <row r="99" ht="12.75">
      <c r="A99" s="245"/>
    </row>
    <row r="100" ht="12.75">
      <c r="A100" s="245"/>
    </row>
    <row r="101" ht="12.75">
      <c r="A101" s="245"/>
    </row>
    <row r="102" ht="12.75">
      <c r="A102" s="245"/>
    </row>
    <row r="103" ht="12.75">
      <c r="A103" s="245"/>
    </row>
    <row r="104" ht="12.75">
      <c r="A104" s="245"/>
    </row>
    <row r="105" ht="12.75">
      <c r="A105" s="245"/>
    </row>
    <row r="106" ht="12.75">
      <c r="A106" s="245"/>
    </row>
    <row r="107" ht="12.75">
      <c r="A107" s="245"/>
    </row>
    <row r="108" ht="12.75">
      <c r="A108" s="245"/>
    </row>
    <row r="109" ht="12.75">
      <c r="A109" s="245"/>
    </row>
    <row r="110" ht="12.75">
      <c r="A110" s="245"/>
    </row>
    <row r="111" ht="12.75">
      <c r="A111" s="245"/>
    </row>
    <row r="112" ht="12.75">
      <c r="A112" s="245"/>
    </row>
    <row r="113" ht="12.75">
      <c r="A113" s="245"/>
    </row>
    <row r="114" ht="12.75">
      <c r="A114" s="245"/>
    </row>
    <row r="115" ht="12.75">
      <c r="A115" s="245"/>
    </row>
    <row r="116" ht="12.75">
      <c r="A116" s="245"/>
    </row>
    <row r="117" ht="12.75">
      <c r="A117" s="245"/>
    </row>
    <row r="118" ht="12.75">
      <c r="A118" s="245"/>
    </row>
    <row r="119" ht="12.75">
      <c r="A119" s="245"/>
    </row>
    <row r="120" ht="12.75">
      <c r="A120" s="245"/>
    </row>
    <row r="121" ht="12.75">
      <c r="A121" s="245"/>
    </row>
    <row r="122" ht="12.75">
      <c r="A122" s="245"/>
    </row>
    <row r="123" ht="12.75">
      <c r="A123" s="245"/>
    </row>
    <row r="124" ht="12.75">
      <c r="A124" s="245"/>
    </row>
    <row r="125" ht="12.75">
      <c r="A125" s="245"/>
    </row>
    <row r="126" ht="12.75">
      <c r="A126" s="245"/>
    </row>
    <row r="127" ht="12.75">
      <c r="A127" s="245"/>
    </row>
    <row r="128" ht="12.75">
      <c r="A128" s="245"/>
    </row>
    <row r="129" ht="12.75">
      <c r="A129" s="245"/>
    </row>
    <row r="130" ht="12.75">
      <c r="A130" s="245"/>
    </row>
    <row r="131" ht="12.75">
      <c r="A131" s="245"/>
    </row>
    <row r="132" ht="12.75">
      <c r="A132" s="245"/>
    </row>
    <row r="133" ht="12.75">
      <c r="A133" s="245"/>
    </row>
    <row r="134" ht="12.75">
      <c r="A134" s="245"/>
    </row>
    <row r="135" ht="12.75">
      <c r="A135" s="245"/>
    </row>
    <row r="136" ht="12.75">
      <c r="A136" s="245"/>
    </row>
    <row r="137" ht="12.75">
      <c r="A137" s="245"/>
    </row>
    <row r="138" ht="12.75">
      <c r="A138" s="245"/>
    </row>
    <row r="139" ht="12.75">
      <c r="A139" s="245"/>
    </row>
    <row r="140" ht="12.75">
      <c r="A140" s="245"/>
    </row>
    <row r="141" ht="12.75">
      <c r="A141" s="245"/>
    </row>
    <row r="142" ht="12.75">
      <c r="A142" s="245"/>
    </row>
    <row r="143" ht="12.75">
      <c r="A143" s="245"/>
    </row>
    <row r="144" ht="12.75">
      <c r="A144" s="245"/>
    </row>
    <row r="145" ht="12.75">
      <c r="A145" s="245"/>
    </row>
    <row r="146" ht="12.75">
      <c r="A146" s="245"/>
    </row>
    <row r="147" ht="12.75">
      <c r="A147" s="245"/>
    </row>
    <row r="148" ht="12.75">
      <c r="A148" s="245"/>
    </row>
    <row r="149" ht="12.75">
      <c r="A149" s="245"/>
    </row>
    <row r="150" ht="12.75">
      <c r="A150" s="245"/>
    </row>
    <row r="151" ht="12.75">
      <c r="A151" s="245"/>
    </row>
    <row r="152" ht="12.75">
      <c r="A152" s="245"/>
    </row>
    <row r="153" ht="12.75">
      <c r="A153" s="245"/>
    </row>
    <row r="154" ht="12.75">
      <c r="A154" s="245"/>
    </row>
    <row r="155" ht="12.75">
      <c r="A155" s="245"/>
    </row>
    <row r="156" ht="12.75">
      <c r="A156" s="245"/>
    </row>
    <row r="157" ht="12.75">
      <c r="A157" s="245"/>
    </row>
    <row r="158" ht="12.75">
      <c r="A158" s="245"/>
    </row>
    <row r="159" ht="12.75">
      <c r="A159" s="245"/>
    </row>
    <row r="160" ht="12.75">
      <c r="A160" s="245"/>
    </row>
    <row r="161" ht="12.75">
      <c r="A161" s="245"/>
    </row>
    <row r="162" ht="12.75">
      <c r="A162" s="245"/>
    </row>
    <row r="163" ht="12.75">
      <c r="A163" s="245"/>
    </row>
    <row r="164" ht="12.75">
      <c r="A164" s="245"/>
    </row>
    <row r="165" ht="12.75">
      <c r="A165" s="245"/>
    </row>
    <row r="166" ht="12.75">
      <c r="A166" s="245"/>
    </row>
    <row r="167" ht="12.75">
      <c r="A167" s="245"/>
    </row>
    <row r="168" ht="12.75">
      <c r="A168" s="245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